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400" activeTab="0"/>
  </bookViews>
  <sheets>
    <sheet name="5_3" sheetId="1" r:id="rId1"/>
  </sheets>
  <definedNames>
    <definedName name="Z5_3">#REF!</definedName>
  </definedNames>
  <calcPr fullCalcOnLoad="1"/>
</workbook>
</file>

<file path=xl/sharedStrings.xml><?xml version="1.0" encoding="utf-8"?>
<sst xmlns="http://schemas.openxmlformats.org/spreadsheetml/2006/main" count="53" uniqueCount="43">
  <si>
    <t>Таблиця 5.3</t>
  </si>
  <si>
    <t xml:space="preserve">Інформація щодо розгляду місцевими загальними судами справ про адміністративні правопрушення  
та перегляд в порядку апеляції справ про адміністративні правопорушення </t>
  </si>
  <si>
    <t>№ з/п</t>
  </si>
  <si>
    <t>Область
(регіон)</t>
  </si>
  <si>
    <t>Розглянуто справ місцевими загальними судами</t>
  </si>
  <si>
    <t>Оскаржено</t>
  </si>
  <si>
    <t>Скасовано</t>
  </si>
  <si>
    <t>Змінено</t>
  </si>
  <si>
    <t>А</t>
  </si>
  <si>
    <t>Б</t>
  </si>
  <si>
    <t>Автономна Республіка Крим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</si>
  <si>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</si>
  <si>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</si>
  <si>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</si>
  <si>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</si>
  <si>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</si>
  <si>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</si>
  <si>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</si>
  <si>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І.-Франківська</t>
  </si>
  <si>
    <t>Київська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</si>
  <si>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</si>
  <si>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</si>
  <si>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</si>
  <si>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</si>
  <si>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</si>
  <si>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</si>
  <si>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</si>
  <si>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</si>
  <si>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</si>
  <si>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</si>
  <si>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</si>
  <si>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</si>
  <si>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</si>
  <si>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</si>
  <si>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</si>
  <si>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м. Київ</t>
  </si>
  <si>
    <t>м. Севастополь</t>
  </si>
  <si>
    <t>Усього</t>
  </si>
  <si>
    <t>Динаміка, %</t>
  </si>
  <si>
    <t>% питома вага*</t>
  </si>
  <si>
    <t>перше півріччя 2017 року</t>
  </si>
  <si>
    <t>I півріччя 2016 року</t>
  </si>
  <si>
    <t>I півріччя 2017 року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</si>
</sst>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</numFmts>
  <fonts count="40">
    <font>
      <sz val="10"/>
      <name val="Arial Cyr"/>
      <family val="0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7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 applyProtection="1">
      <alignment horizontal="left" wrapText="1"/>
      <protection locked="0"/>
    </xf>
    <xf numFmtId="1" fontId="2" fillId="0" borderId="0" xfId="0" applyNumberFormat="1" applyFont="1" applyAlignment="1">
      <alignment/>
    </xf>
    <xf numFmtId="0" fontId="3" fillId="32" borderId="10" xfId="0" applyFont="1" applyFill="1" applyBorder="1" applyAlignment="1">
      <alignment horizontal="center" wrapText="1"/>
    </xf>
    <xf numFmtId="0" fontId="2" fillId="32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/>
    </xf>
    <xf numFmtId="0" fontId="4" fillId="32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4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/>
    </xf>
    <xf numFmtId="4" fontId="2" fillId="33" borderId="10" xfId="0" applyNumberFormat="1" applyFont="1" applyFill="1" applyBorder="1" applyAlignment="1">
      <alignment/>
    </xf>
    <xf numFmtId="4" fontId="2" fillId="33" borderId="10" xfId="0" applyNumberFormat="1" applyFont="1" applyFill="1" applyBorder="1" applyAlignment="1">
      <alignment horizontal="right"/>
    </xf>
    <xf numFmtId="3" fontId="2" fillId="0" borderId="10" xfId="0" applyNumberFormat="1" applyFont="1" applyBorder="1" applyAlignment="1">
      <alignment horizontal="right"/>
    </xf>
    <xf numFmtId="3" fontId="2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 horizont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 applyProtection="1">
      <alignment horizontal="left" vertical="center" wrapText="1"/>
      <protection locked="0"/>
    </xf>
    <xf numFmtId="3" fontId="3" fillId="33" borderId="10" xfId="0" applyNumberFormat="1" applyFont="1" applyFill="1" applyBorder="1" applyAlignment="1">
      <alignment vertical="center"/>
    </xf>
    <xf numFmtId="4" fontId="3" fillId="33" borderId="10" xfId="0" applyNumberFormat="1" applyFont="1" applyFill="1" applyBorder="1" applyAlignment="1">
      <alignment vertical="center"/>
    </xf>
    <xf numFmtId="173" fontId="2" fillId="33" borderId="10" xfId="0" applyNumberFormat="1" applyFont="1" applyFill="1" applyBorder="1" applyAlignment="1">
      <alignment horizontal="center"/>
    </xf>
    <xf numFmtId="173" fontId="2" fillId="33" borderId="10" xfId="0" applyNumberFormat="1" applyFont="1" applyFill="1" applyBorder="1" applyAlignment="1">
      <alignment/>
    </xf>
    <xf numFmtId="173" fontId="3" fillId="33" borderId="10" xfId="0" applyNumberFormat="1" applyFont="1" applyFill="1" applyBorder="1" applyAlignment="1">
      <alignment vertic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 wrapText="1"/>
    </xf>
    <xf numFmtId="0" fontId="3" fillId="32" borderId="10" xfId="0" applyFont="1" applyFill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textRotation="90" wrapText="1"/>
    </xf>
    <xf numFmtId="0" fontId="3" fillId="32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Процентный 2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[0] 2" xfId="61"/>
    <cellStyle name="Хороший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7"/>
  <sheetViews>
    <sheetView tabSelected="1" zoomScalePageLayoutView="0" workbookViewId="0" topLeftCell="A1">
      <selection activeCell="D13" sqref="D13"/>
    </sheetView>
  </sheetViews>
  <sheetFormatPr defaultColWidth="9.00390625" defaultRowHeight="12.75"/>
  <cols>
    <col min="1" max="1" width="6.25390625" style="1" customWidth="1"/>
    <col min="2" max="2" width="24.875" style="1" customWidth="1"/>
    <col min="3" max="16" width="9.00390625" style="1" customWidth="1"/>
    <col min="17" max="16384" width="9.125" style="1" customWidth="1"/>
  </cols>
  <sheetData>
    <row r="1" spans="1:16" ht="13.5" customHeight="1">
      <c r="A1" s="8"/>
      <c r="O1" s="25" t="s">
        <v>0</v>
      </c>
      <c r="P1" s="25"/>
    </row>
    <row r="2" spans="1:16" ht="26.25" customHeight="1">
      <c r="A2" s="26" t="s">
        <v>1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</row>
    <row r="3" spans="1:16" ht="26.25" customHeight="1">
      <c r="A3" s="32" t="s">
        <v>40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</row>
    <row r="4" ht="8.25" customHeight="1"/>
    <row r="5" spans="1:16" ht="25.5" customHeight="1">
      <c r="A5" s="27" t="s">
        <v>2</v>
      </c>
      <c r="B5" s="29" t="s">
        <v>3</v>
      </c>
      <c r="C5" s="31" t="s">
        <v>4</v>
      </c>
      <c r="D5" s="31"/>
      <c r="E5" s="31"/>
      <c r="F5" s="31" t="s">
        <v>5</v>
      </c>
      <c r="G5" s="31"/>
      <c r="H5" s="31"/>
      <c r="I5" s="31" t="s">
        <v>6</v>
      </c>
      <c r="J5" s="31"/>
      <c r="K5" s="31"/>
      <c r="L5" s="31"/>
      <c r="M5" s="31" t="s">
        <v>7</v>
      </c>
      <c r="N5" s="31"/>
      <c r="O5" s="31"/>
      <c r="P5" s="31"/>
    </row>
    <row r="6" spans="1:16" ht="36.75" customHeight="1">
      <c r="A6" s="28"/>
      <c r="B6" s="30"/>
      <c r="C6" s="7" t="s">
        <v>41</v>
      </c>
      <c r="D6" s="7" t="s">
        <v>42</v>
      </c>
      <c r="E6" s="9" t="s">
        <v>38</v>
      </c>
      <c r="F6" s="7" t="s">
        <v>41</v>
      </c>
      <c r="G6" s="7" t="s">
        <v>42</v>
      </c>
      <c r="H6" s="9" t="s">
        <v>38</v>
      </c>
      <c r="I6" s="7" t="s">
        <v>41</v>
      </c>
      <c r="J6" s="11" t="s">
        <v>39</v>
      </c>
      <c r="K6" s="7" t="s">
        <v>42</v>
      </c>
      <c r="L6" s="11" t="s">
        <v>39</v>
      </c>
      <c r="M6" s="7" t="s">
        <v>41</v>
      </c>
      <c r="N6" s="11" t="s">
        <v>39</v>
      </c>
      <c r="O6" s="7" t="s">
        <v>42</v>
      </c>
      <c r="P6" s="11" t="s">
        <v>39</v>
      </c>
    </row>
    <row r="7" spans="1:16" ht="12.75">
      <c r="A7" s="5" t="s">
        <v>8</v>
      </c>
      <c r="B7" s="5" t="s">
        <v>9</v>
      </c>
      <c r="C7" s="6">
        <v>1</v>
      </c>
      <c r="D7" s="6">
        <v>2</v>
      </c>
      <c r="E7" s="10">
        <v>3</v>
      </c>
      <c r="F7" s="6">
        <v>4</v>
      </c>
      <c r="G7" s="6">
        <v>5</v>
      </c>
      <c r="H7" s="10">
        <v>6</v>
      </c>
      <c r="I7" s="6">
        <v>7</v>
      </c>
      <c r="J7" s="10">
        <v>8</v>
      </c>
      <c r="K7" s="6">
        <v>9</v>
      </c>
      <c r="L7" s="10">
        <v>10</v>
      </c>
      <c r="M7" s="6">
        <v>11</v>
      </c>
      <c r="N7" s="10">
        <v>12</v>
      </c>
      <c r="O7" s="6">
        <v>13</v>
      </c>
      <c r="P7" s="10">
        <v>14</v>
      </c>
    </row>
    <row r="8" spans="1:16" ht="15" customHeight="1">
      <c r="A8" s="4">
        <v>1</v>
      </c>
      <c r="B8" s="2" t="s">
        <v>10</v>
      </c>
      <c r="C8" s="15"/>
      <c r="D8" s="15"/>
      <c r="E8" s="22"/>
      <c r="F8" s="17"/>
      <c r="G8" s="15"/>
      <c r="H8" s="22"/>
      <c r="I8" s="15"/>
      <c r="J8" s="14"/>
      <c r="K8" s="15"/>
      <c r="L8" s="12"/>
      <c r="M8" s="15"/>
      <c r="N8" s="14"/>
      <c r="O8" s="15"/>
      <c r="P8" s="12"/>
    </row>
    <row r="9" spans="1:16" ht="15" customHeight="1">
      <c r="A9" s="4">
        <v>2</v>
      </c>
      <c r="B9" s="2" t="s">
        <v>11</v>
      </c>
      <c r="C9" s="16">
        <v>12219</v>
      </c>
      <c r="D9" s="16">
        <v>11427</v>
      </c>
      <c r="E9" s="23">
        <f aca="true" t="shared" si="0" ref="E9:E33">IF(C9=0,0,D9/C9*100-100)</f>
        <v>-6.481708814141911</v>
      </c>
      <c r="F9" s="16">
        <v>148</v>
      </c>
      <c r="G9" s="16">
        <v>397</v>
      </c>
      <c r="H9" s="23">
        <f aca="true" t="shared" si="1" ref="H9:H33">IF(F9=0,0,G9/F9*100-100)</f>
        <v>168.24324324324323</v>
      </c>
      <c r="I9" s="16">
        <v>49</v>
      </c>
      <c r="J9" s="13">
        <f aca="true" t="shared" si="2" ref="J9:J33">IF(C9=0,0,I9/C9*100)</f>
        <v>0.40101481299615355</v>
      </c>
      <c r="K9" s="16">
        <v>155</v>
      </c>
      <c r="L9" s="13">
        <f aca="true" t="shared" si="3" ref="L9:L33">IF(D9=0,0,K9/D9*100)</f>
        <v>1.3564365100201279</v>
      </c>
      <c r="M9" s="16">
        <v>19</v>
      </c>
      <c r="N9" s="13">
        <f aca="true" t="shared" si="4" ref="N9:N33">IF(C9=0,0,M9/C9*100)</f>
        <v>0.15549553973320238</v>
      </c>
      <c r="O9" s="16">
        <v>16</v>
      </c>
      <c r="P9" s="13">
        <f>IF(D9=0,0,O9/D9*100)</f>
        <v>0.140019252647239</v>
      </c>
    </row>
    <row r="10" spans="1:16" ht="15" customHeight="1">
      <c r="A10" s="4">
        <v>3</v>
      </c>
      <c r="B10" s="2" t="s">
        <v>12</v>
      </c>
      <c r="C10" s="16">
        <v>6816</v>
      </c>
      <c r="D10" s="16">
        <v>7485</v>
      </c>
      <c r="E10" s="23">
        <f t="shared" si="0"/>
        <v>9.815140845070431</v>
      </c>
      <c r="F10" s="16">
        <v>224</v>
      </c>
      <c r="G10" s="16">
        <v>499</v>
      </c>
      <c r="H10" s="23">
        <f t="shared" si="1"/>
        <v>122.76785714285717</v>
      </c>
      <c r="I10" s="16">
        <v>39</v>
      </c>
      <c r="J10" s="13">
        <f t="shared" si="2"/>
        <v>0.5721830985915494</v>
      </c>
      <c r="K10" s="16">
        <v>105</v>
      </c>
      <c r="L10" s="13">
        <f t="shared" si="3"/>
        <v>1.402805611222445</v>
      </c>
      <c r="M10" s="16">
        <v>41</v>
      </c>
      <c r="N10" s="13">
        <f t="shared" si="4"/>
        <v>0.6015258215962441</v>
      </c>
      <c r="O10" s="16">
        <v>20</v>
      </c>
      <c r="P10" s="13">
        <f aca="true" t="shared" si="5" ref="P10:P35">IF(D10=0,0,O10/D10*100)</f>
        <v>0.26720106880427524</v>
      </c>
    </row>
    <row r="11" spans="1:16" ht="15" customHeight="1">
      <c r="A11" s="4">
        <v>4</v>
      </c>
      <c r="B11" s="2" t="s">
        <v>13</v>
      </c>
      <c r="C11" s="16">
        <v>21141</v>
      </c>
      <c r="D11" s="16">
        <v>25875</v>
      </c>
      <c r="E11" s="23">
        <f t="shared" si="0"/>
        <v>22.392507449978723</v>
      </c>
      <c r="F11" s="16">
        <v>372</v>
      </c>
      <c r="G11" s="16">
        <v>640</v>
      </c>
      <c r="H11" s="23">
        <f t="shared" si="1"/>
        <v>72.04301075268816</v>
      </c>
      <c r="I11" s="16">
        <v>103</v>
      </c>
      <c r="J11" s="13">
        <f t="shared" si="2"/>
        <v>0.48720495719218576</v>
      </c>
      <c r="K11" s="16">
        <v>136</v>
      </c>
      <c r="L11" s="13">
        <f t="shared" si="3"/>
        <v>0.5256038647342995</v>
      </c>
      <c r="M11" s="16">
        <v>33</v>
      </c>
      <c r="N11" s="13">
        <f t="shared" si="4"/>
        <v>0.15609479211011779</v>
      </c>
      <c r="O11" s="16">
        <v>34</v>
      </c>
      <c r="P11" s="13">
        <f t="shared" si="5"/>
        <v>0.13140096618357489</v>
      </c>
    </row>
    <row r="12" spans="1:16" ht="15" customHeight="1">
      <c r="A12" s="4">
        <v>5</v>
      </c>
      <c r="B12" s="2" t="s">
        <v>14</v>
      </c>
      <c r="C12" s="16">
        <v>11951</v>
      </c>
      <c r="D12" s="16">
        <v>11115</v>
      </c>
      <c r="E12" s="23">
        <f t="shared" si="0"/>
        <v>-6.995230524642295</v>
      </c>
      <c r="F12" s="16">
        <v>189</v>
      </c>
      <c r="G12" s="16">
        <v>279</v>
      </c>
      <c r="H12" s="23">
        <f t="shared" si="1"/>
        <v>47.61904761904762</v>
      </c>
      <c r="I12" s="16">
        <v>66</v>
      </c>
      <c r="J12" s="13">
        <f t="shared" si="2"/>
        <v>0.5522550414191282</v>
      </c>
      <c r="K12" s="16">
        <v>133</v>
      </c>
      <c r="L12" s="13">
        <f t="shared" si="3"/>
        <v>1.1965811965811968</v>
      </c>
      <c r="M12" s="16">
        <v>18</v>
      </c>
      <c r="N12" s="13">
        <f t="shared" si="4"/>
        <v>0.15061501129612587</v>
      </c>
      <c r="O12" s="16">
        <v>12</v>
      </c>
      <c r="P12" s="13">
        <f t="shared" si="5"/>
        <v>0.10796221322537111</v>
      </c>
    </row>
    <row r="13" spans="1:16" ht="15" customHeight="1">
      <c r="A13" s="4">
        <v>6</v>
      </c>
      <c r="B13" s="2" t="s">
        <v>15</v>
      </c>
      <c r="C13" s="16">
        <v>6723</v>
      </c>
      <c r="D13" s="16">
        <v>7871</v>
      </c>
      <c r="E13" s="23">
        <f t="shared" si="0"/>
        <v>17.075710248401023</v>
      </c>
      <c r="F13" s="16">
        <v>136</v>
      </c>
      <c r="G13" s="16">
        <v>259</v>
      </c>
      <c r="H13" s="23">
        <f t="shared" si="1"/>
        <v>90.44117647058823</v>
      </c>
      <c r="I13" s="16">
        <v>64</v>
      </c>
      <c r="J13" s="13">
        <f t="shared" si="2"/>
        <v>0.9519559720362933</v>
      </c>
      <c r="K13" s="16">
        <v>76</v>
      </c>
      <c r="L13" s="13">
        <f t="shared" si="3"/>
        <v>0.9655698132384702</v>
      </c>
      <c r="M13" s="16">
        <v>14</v>
      </c>
      <c r="N13" s="13">
        <f t="shared" si="4"/>
        <v>0.20824036888293915</v>
      </c>
      <c r="O13" s="16">
        <v>12</v>
      </c>
      <c r="P13" s="13">
        <f t="shared" si="5"/>
        <v>0.152458391563969</v>
      </c>
    </row>
    <row r="14" spans="1:16" ht="15" customHeight="1">
      <c r="A14" s="4">
        <v>7</v>
      </c>
      <c r="B14" s="2" t="s">
        <v>16</v>
      </c>
      <c r="C14" s="16">
        <v>6755</v>
      </c>
      <c r="D14" s="16">
        <v>6866</v>
      </c>
      <c r="E14" s="23">
        <f t="shared" si="0"/>
        <v>1.6432272390821652</v>
      </c>
      <c r="F14" s="16">
        <v>188</v>
      </c>
      <c r="G14" s="16">
        <v>397</v>
      </c>
      <c r="H14" s="23">
        <f t="shared" si="1"/>
        <v>111.17021276595747</v>
      </c>
      <c r="I14" s="16">
        <v>60</v>
      </c>
      <c r="J14" s="13">
        <f t="shared" si="2"/>
        <v>0.8882309400444115</v>
      </c>
      <c r="K14" s="16">
        <v>149</v>
      </c>
      <c r="L14" s="13">
        <f t="shared" si="3"/>
        <v>2.1701136032624526</v>
      </c>
      <c r="M14" s="16">
        <v>28</v>
      </c>
      <c r="N14" s="13">
        <f t="shared" si="4"/>
        <v>0.41450777202072536</v>
      </c>
      <c r="O14" s="16">
        <v>28</v>
      </c>
      <c r="P14" s="13">
        <f t="shared" si="5"/>
        <v>0.40780658316341395</v>
      </c>
    </row>
    <row r="15" spans="1:16" ht="15" customHeight="1">
      <c r="A15" s="4">
        <v>8</v>
      </c>
      <c r="B15" s="2" t="s">
        <v>17</v>
      </c>
      <c r="C15" s="16">
        <v>10363</v>
      </c>
      <c r="D15" s="16">
        <v>11597</v>
      </c>
      <c r="E15" s="23">
        <f t="shared" si="0"/>
        <v>11.907748721412716</v>
      </c>
      <c r="F15" s="16">
        <v>179</v>
      </c>
      <c r="G15" s="16">
        <v>459</v>
      </c>
      <c r="H15" s="23">
        <f t="shared" si="1"/>
        <v>156.42458100558662</v>
      </c>
      <c r="I15" s="16">
        <v>51</v>
      </c>
      <c r="J15" s="13">
        <f t="shared" si="2"/>
        <v>0.49213548200328094</v>
      </c>
      <c r="K15" s="16">
        <v>113</v>
      </c>
      <c r="L15" s="13">
        <f t="shared" si="3"/>
        <v>0.9743899284297663</v>
      </c>
      <c r="M15" s="16">
        <v>19</v>
      </c>
      <c r="N15" s="13">
        <f t="shared" si="4"/>
        <v>0.18334459133455563</v>
      </c>
      <c r="O15" s="16">
        <v>21</v>
      </c>
      <c r="P15" s="13">
        <f t="shared" si="5"/>
        <v>0.1810813141329654</v>
      </c>
    </row>
    <row r="16" spans="1:16" ht="15" customHeight="1">
      <c r="A16" s="4">
        <v>9</v>
      </c>
      <c r="B16" s="2" t="s">
        <v>18</v>
      </c>
      <c r="C16" s="16">
        <v>5286</v>
      </c>
      <c r="D16" s="16">
        <v>6935</v>
      </c>
      <c r="E16" s="23">
        <f t="shared" si="0"/>
        <v>31.19561104805146</v>
      </c>
      <c r="F16" s="16">
        <v>126</v>
      </c>
      <c r="G16" s="16">
        <v>254</v>
      </c>
      <c r="H16" s="23">
        <f t="shared" si="1"/>
        <v>101.58730158730157</v>
      </c>
      <c r="I16" s="16">
        <v>39</v>
      </c>
      <c r="J16" s="13">
        <f t="shared" si="2"/>
        <v>0.7377979568671964</v>
      </c>
      <c r="K16" s="16">
        <v>102</v>
      </c>
      <c r="L16" s="13">
        <f t="shared" si="3"/>
        <v>1.4708002883922136</v>
      </c>
      <c r="M16" s="16">
        <v>6</v>
      </c>
      <c r="N16" s="13">
        <f t="shared" si="4"/>
        <v>0.11350737797956867</v>
      </c>
      <c r="O16" s="16">
        <v>12</v>
      </c>
      <c r="P16" s="13">
        <f t="shared" si="5"/>
        <v>0.17303532804614274</v>
      </c>
    </row>
    <row r="17" spans="1:16" ht="15" customHeight="1">
      <c r="A17" s="4">
        <v>10</v>
      </c>
      <c r="B17" s="2" t="s">
        <v>19</v>
      </c>
      <c r="C17" s="16">
        <v>12273</v>
      </c>
      <c r="D17" s="16">
        <v>15039</v>
      </c>
      <c r="E17" s="23">
        <f t="shared" si="0"/>
        <v>22.537276949401132</v>
      </c>
      <c r="F17" s="16">
        <v>376</v>
      </c>
      <c r="G17" s="16">
        <v>558</v>
      </c>
      <c r="H17" s="23">
        <f t="shared" si="1"/>
        <v>48.404255319148945</v>
      </c>
      <c r="I17" s="16">
        <v>94</v>
      </c>
      <c r="J17" s="13">
        <f t="shared" si="2"/>
        <v>0.7659089057280208</v>
      </c>
      <c r="K17" s="16">
        <v>162</v>
      </c>
      <c r="L17" s="13">
        <f t="shared" si="3"/>
        <v>1.0771992818671454</v>
      </c>
      <c r="M17" s="16">
        <v>50</v>
      </c>
      <c r="N17" s="13">
        <f t="shared" si="4"/>
        <v>0.40739835411064934</v>
      </c>
      <c r="O17" s="16">
        <v>43</v>
      </c>
      <c r="P17" s="13">
        <f t="shared" si="5"/>
        <v>0.28592326617461267</v>
      </c>
    </row>
    <row r="18" spans="1:16" ht="15" customHeight="1">
      <c r="A18" s="4">
        <v>11</v>
      </c>
      <c r="B18" s="2" t="s">
        <v>20</v>
      </c>
      <c r="C18" s="16">
        <v>5561</v>
      </c>
      <c r="D18" s="16">
        <v>5529</v>
      </c>
      <c r="E18" s="23">
        <f t="shared" si="0"/>
        <v>-0.5754360726487988</v>
      </c>
      <c r="F18" s="16">
        <v>121</v>
      </c>
      <c r="G18" s="16">
        <v>192</v>
      </c>
      <c r="H18" s="23">
        <f t="shared" si="1"/>
        <v>58.677685950413235</v>
      </c>
      <c r="I18" s="16">
        <v>41</v>
      </c>
      <c r="J18" s="13">
        <f t="shared" si="2"/>
        <v>0.7372774680812804</v>
      </c>
      <c r="K18" s="16">
        <v>65</v>
      </c>
      <c r="L18" s="13">
        <f t="shared" si="3"/>
        <v>1.1756194610236934</v>
      </c>
      <c r="M18" s="16">
        <v>6</v>
      </c>
      <c r="N18" s="13">
        <f t="shared" si="4"/>
        <v>0.10789426362165079</v>
      </c>
      <c r="O18" s="16">
        <v>4</v>
      </c>
      <c r="P18" s="13">
        <f t="shared" si="5"/>
        <v>0.07234581298607343</v>
      </c>
    </row>
    <row r="19" spans="1:16" ht="15" customHeight="1">
      <c r="A19" s="4">
        <v>12</v>
      </c>
      <c r="B19" s="2" t="s">
        <v>21</v>
      </c>
      <c r="C19" s="16">
        <v>12858</v>
      </c>
      <c r="D19" s="16">
        <v>15438</v>
      </c>
      <c r="E19" s="23">
        <f t="shared" si="0"/>
        <v>20.065328978068123</v>
      </c>
      <c r="F19" s="16">
        <v>63</v>
      </c>
      <c r="G19" s="16">
        <v>104</v>
      </c>
      <c r="H19" s="23">
        <f t="shared" si="1"/>
        <v>65.07936507936506</v>
      </c>
      <c r="I19" s="16">
        <v>22</v>
      </c>
      <c r="J19" s="13">
        <f t="shared" si="2"/>
        <v>0.17109970446414685</v>
      </c>
      <c r="K19" s="16">
        <v>41</v>
      </c>
      <c r="L19" s="13">
        <f t="shared" si="3"/>
        <v>0.265578442803472</v>
      </c>
      <c r="M19" s="16">
        <v>6</v>
      </c>
      <c r="N19" s="13">
        <f t="shared" si="4"/>
        <v>0.04666355576294914</v>
      </c>
      <c r="O19" s="16">
        <v>7</v>
      </c>
      <c r="P19" s="13">
        <f t="shared" si="5"/>
        <v>0.04534266096644643</v>
      </c>
    </row>
    <row r="20" spans="1:16" ht="15" customHeight="1">
      <c r="A20" s="4">
        <v>13</v>
      </c>
      <c r="B20" s="2" t="s">
        <v>22</v>
      </c>
      <c r="C20" s="16">
        <v>14617</v>
      </c>
      <c r="D20" s="16">
        <v>14838</v>
      </c>
      <c r="E20" s="23">
        <f t="shared" si="0"/>
        <v>1.5119381542040031</v>
      </c>
      <c r="F20" s="16">
        <v>407</v>
      </c>
      <c r="G20" s="16">
        <v>712</v>
      </c>
      <c r="H20" s="23">
        <f t="shared" si="1"/>
        <v>74.93857493857493</v>
      </c>
      <c r="I20" s="16">
        <v>68</v>
      </c>
      <c r="J20" s="13">
        <f t="shared" si="2"/>
        <v>0.4652117397550797</v>
      </c>
      <c r="K20" s="16">
        <v>157</v>
      </c>
      <c r="L20" s="13">
        <f t="shared" si="3"/>
        <v>1.0580940827604797</v>
      </c>
      <c r="M20" s="16">
        <v>70</v>
      </c>
      <c r="N20" s="13">
        <f t="shared" si="4"/>
        <v>0.4788944379831702</v>
      </c>
      <c r="O20" s="16">
        <v>23</v>
      </c>
      <c r="P20" s="13">
        <f t="shared" si="5"/>
        <v>0.1550074133980321</v>
      </c>
    </row>
    <row r="21" spans="1:16" ht="15" customHeight="1">
      <c r="A21" s="4">
        <v>14</v>
      </c>
      <c r="B21" s="2" t="s">
        <v>23</v>
      </c>
      <c r="C21" s="16">
        <v>7377</v>
      </c>
      <c r="D21" s="16">
        <v>7481</v>
      </c>
      <c r="E21" s="23">
        <f t="shared" si="0"/>
        <v>1.409787176358961</v>
      </c>
      <c r="F21" s="16">
        <v>135</v>
      </c>
      <c r="G21" s="16">
        <v>260</v>
      </c>
      <c r="H21" s="23">
        <f t="shared" si="1"/>
        <v>92.59259259259258</v>
      </c>
      <c r="I21" s="16">
        <v>33</v>
      </c>
      <c r="J21" s="13">
        <f t="shared" si="2"/>
        <v>0.4473363155754371</v>
      </c>
      <c r="K21" s="16">
        <v>65</v>
      </c>
      <c r="L21" s="13">
        <f t="shared" si="3"/>
        <v>0.8688677984226708</v>
      </c>
      <c r="M21" s="16">
        <v>5</v>
      </c>
      <c r="N21" s="13">
        <f t="shared" si="4"/>
        <v>0.06777822963264199</v>
      </c>
      <c r="O21" s="16">
        <v>10</v>
      </c>
      <c r="P21" s="13">
        <f t="shared" si="5"/>
        <v>0.13367196898810318</v>
      </c>
    </row>
    <row r="22" spans="1:16" ht="15" customHeight="1">
      <c r="A22" s="4">
        <v>15</v>
      </c>
      <c r="B22" s="2" t="s">
        <v>24</v>
      </c>
      <c r="C22" s="16">
        <v>21943</v>
      </c>
      <c r="D22" s="16">
        <v>22118</v>
      </c>
      <c r="E22" s="23">
        <f t="shared" si="0"/>
        <v>0.7975208494736421</v>
      </c>
      <c r="F22" s="16">
        <v>467</v>
      </c>
      <c r="G22" s="16">
        <v>976</v>
      </c>
      <c r="H22" s="23">
        <f t="shared" si="1"/>
        <v>108.99357601713061</v>
      </c>
      <c r="I22" s="16">
        <v>105</v>
      </c>
      <c r="J22" s="13">
        <f t="shared" si="2"/>
        <v>0.4785125096841818</v>
      </c>
      <c r="K22" s="16">
        <v>250</v>
      </c>
      <c r="L22" s="13">
        <f t="shared" si="3"/>
        <v>1.1303011122162945</v>
      </c>
      <c r="M22" s="16">
        <v>99</v>
      </c>
      <c r="N22" s="13">
        <f t="shared" si="4"/>
        <v>0.4511689377022285</v>
      </c>
      <c r="O22" s="16">
        <v>68</v>
      </c>
      <c r="P22" s="13">
        <f t="shared" si="5"/>
        <v>0.3074419025228321</v>
      </c>
    </row>
    <row r="23" spans="1:16" ht="15" customHeight="1">
      <c r="A23" s="4">
        <v>16</v>
      </c>
      <c r="B23" s="2" t="s">
        <v>25</v>
      </c>
      <c r="C23" s="16">
        <v>9298</v>
      </c>
      <c r="D23" s="16">
        <v>10118</v>
      </c>
      <c r="E23" s="23">
        <f t="shared" si="0"/>
        <v>8.819100881910089</v>
      </c>
      <c r="F23" s="16">
        <v>108</v>
      </c>
      <c r="G23" s="16">
        <v>273</v>
      </c>
      <c r="H23" s="23">
        <f t="shared" si="1"/>
        <v>152.77777777777777</v>
      </c>
      <c r="I23" s="16">
        <v>31</v>
      </c>
      <c r="J23" s="13">
        <f t="shared" si="2"/>
        <v>0.33340503334050337</v>
      </c>
      <c r="K23" s="16">
        <v>60</v>
      </c>
      <c r="L23" s="13">
        <f t="shared" si="3"/>
        <v>0.593002569677802</v>
      </c>
      <c r="M23" s="16">
        <v>10</v>
      </c>
      <c r="N23" s="13">
        <f t="shared" si="4"/>
        <v>0.10755001075500109</v>
      </c>
      <c r="O23" s="16">
        <v>10</v>
      </c>
      <c r="P23" s="13">
        <f t="shared" si="5"/>
        <v>0.09883376161296697</v>
      </c>
    </row>
    <row r="24" spans="1:16" ht="15" customHeight="1">
      <c r="A24" s="4">
        <v>17</v>
      </c>
      <c r="B24" s="2" t="s">
        <v>26</v>
      </c>
      <c r="C24" s="16">
        <v>5917</v>
      </c>
      <c r="D24" s="16">
        <v>7986</v>
      </c>
      <c r="E24" s="23">
        <f t="shared" si="0"/>
        <v>34.96704411019098</v>
      </c>
      <c r="F24" s="16">
        <v>140</v>
      </c>
      <c r="G24" s="16">
        <v>354</v>
      </c>
      <c r="H24" s="23">
        <f t="shared" si="1"/>
        <v>152.85714285714283</v>
      </c>
      <c r="I24" s="16">
        <v>34</v>
      </c>
      <c r="J24" s="13">
        <f t="shared" si="2"/>
        <v>0.5746155146188947</v>
      </c>
      <c r="K24" s="16">
        <v>100</v>
      </c>
      <c r="L24" s="13">
        <f t="shared" si="3"/>
        <v>1.252191334835963</v>
      </c>
      <c r="M24" s="16">
        <v>9</v>
      </c>
      <c r="N24" s="13">
        <f t="shared" si="4"/>
        <v>0.1521041068108839</v>
      </c>
      <c r="O24" s="16">
        <v>9</v>
      </c>
      <c r="P24" s="13">
        <f t="shared" si="5"/>
        <v>0.11269722013523666</v>
      </c>
    </row>
    <row r="25" spans="1:16" ht="15" customHeight="1">
      <c r="A25" s="4">
        <v>18</v>
      </c>
      <c r="B25" s="2" t="s">
        <v>27</v>
      </c>
      <c r="C25" s="16">
        <v>6438</v>
      </c>
      <c r="D25" s="16">
        <v>7064</v>
      </c>
      <c r="E25" s="23">
        <f t="shared" si="0"/>
        <v>9.723516620068338</v>
      </c>
      <c r="F25" s="16">
        <v>86</v>
      </c>
      <c r="G25" s="16">
        <v>244</v>
      </c>
      <c r="H25" s="23">
        <f t="shared" si="1"/>
        <v>183.72093023255815</v>
      </c>
      <c r="I25" s="16">
        <v>23</v>
      </c>
      <c r="J25" s="13">
        <f t="shared" si="2"/>
        <v>0.3572538055296676</v>
      </c>
      <c r="K25" s="16">
        <v>56</v>
      </c>
      <c r="L25" s="13">
        <f t="shared" si="3"/>
        <v>0.7927519818799547</v>
      </c>
      <c r="M25" s="16">
        <v>10</v>
      </c>
      <c r="N25" s="13">
        <f t="shared" si="4"/>
        <v>0.15532774153463808</v>
      </c>
      <c r="O25" s="16">
        <v>11</v>
      </c>
      <c r="P25" s="13">
        <f t="shared" si="5"/>
        <v>0.15571913929784825</v>
      </c>
    </row>
    <row r="26" spans="1:16" ht="15" customHeight="1">
      <c r="A26" s="4">
        <v>19</v>
      </c>
      <c r="B26" s="2" t="s">
        <v>28</v>
      </c>
      <c r="C26" s="16">
        <v>4178</v>
      </c>
      <c r="D26" s="16">
        <v>5223</v>
      </c>
      <c r="E26" s="23">
        <f t="shared" si="0"/>
        <v>25.011967448539977</v>
      </c>
      <c r="F26" s="16">
        <v>63</v>
      </c>
      <c r="G26" s="16">
        <v>214</v>
      </c>
      <c r="H26" s="23">
        <f t="shared" si="1"/>
        <v>239.6825396825397</v>
      </c>
      <c r="I26" s="16">
        <v>25</v>
      </c>
      <c r="J26" s="13">
        <f t="shared" si="2"/>
        <v>0.5983724269985639</v>
      </c>
      <c r="K26" s="16">
        <v>62</v>
      </c>
      <c r="L26" s="13">
        <f t="shared" si="3"/>
        <v>1.187057246793031</v>
      </c>
      <c r="M26" s="16">
        <v>6</v>
      </c>
      <c r="N26" s="13">
        <f t="shared" si="4"/>
        <v>0.14360938247965532</v>
      </c>
      <c r="O26" s="16">
        <v>9</v>
      </c>
      <c r="P26" s="13">
        <f t="shared" si="5"/>
        <v>0.17231476163124643</v>
      </c>
    </row>
    <row r="27" spans="1:16" ht="15" customHeight="1">
      <c r="A27" s="4">
        <v>20</v>
      </c>
      <c r="B27" s="2" t="s">
        <v>29</v>
      </c>
      <c r="C27" s="16">
        <v>17440</v>
      </c>
      <c r="D27" s="16">
        <v>16328</v>
      </c>
      <c r="E27" s="23">
        <f t="shared" si="0"/>
        <v>-6.376146788990823</v>
      </c>
      <c r="F27" s="16">
        <v>420</v>
      </c>
      <c r="G27" s="16">
        <v>729</v>
      </c>
      <c r="H27" s="23">
        <f t="shared" si="1"/>
        <v>73.57142857142858</v>
      </c>
      <c r="I27" s="16">
        <v>98</v>
      </c>
      <c r="J27" s="13">
        <f t="shared" si="2"/>
        <v>0.5619266055045872</v>
      </c>
      <c r="K27" s="16">
        <v>148</v>
      </c>
      <c r="L27" s="13">
        <f t="shared" si="3"/>
        <v>0.9064184223419891</v>
      </c>
      <c r="M27" s="16">
        <v>54</v>
      </c>
      <c r="N27" s="13">
        <f t="shared" si="4"/>
        <v>0.3096330275229358</v>
      </c>
      <c r="O27" s="16">
        <v>55</v>
      </c>
      <c r="P27" s="13">
        <f t="shared" si="5"/>
        <v>0.3368446839784419</v>
      </c>
    </row>
    <row r="28" spans="1:16" ht="15" customHeight="1">
      <c r="A28" s="4">
        <v>21</v>
      </c>
      <c r="B28" s="2" t="s">
        <v>30</v>
      </c>
      <c r="C28" s="16">
        <v>7414</v>
      </c>
      <c r="D28" s="16">
        <v>9135</v>
      </c>
      <c r="E28" s="23">
        <f t="shared" si="0"/>
        <v>23.212840571891007</v>
      </c>
      <c r="F28" s="16">
        <v>201</v>
      </c>
      <c r="G28" s="16">
        <v>278</v>
      </c>
      <c r="H28" s="23">
        <f t="shared" si="1"/>
        <v>38.30845771144277</v>
      </c>
      <c r="I28" s="16">
        <v>105</v>
      </c>
      <c r="J28" s="13">
        <f t="shared" si="2"/>
        <v>1.416239546803345</v>
      </c>
      <c r="K28" s="16">
        <v>101</v>
      </c>
      <c r="L28" s="13">
        <f t="shared" si="3"/>
        <v>1.1056376573617954</v>
      </c>
      <c r="M28" s="16">
        <v>8</v>
      </c>
      <c r="N28" s="13">
        <f t="shared" si="4"/>
        <v>0.10790396547073104</v>
      </c>
      <c r="O28" s="16">
        <v>6</v>
      </c>
      <c r="P28" s="13">
        <f t="shared" si="5"/>
        <v>0.06568144499178982</v>
      </c>
    </row>
    <row r="29" spans="1:16" ht="15" customHeight="1">
      <c r="A29" s="4">
        <v>22</v>
      </c>
      <c r="B29" s="2" t="s">
        <v>31</v>
      </c>
      <c r="C29" s="16">
        <v>7617</v>
      </c>
      <c r="D29" s="16">
        <v>7843</v>
      </c>
      <c r="E29" s="23">
        <f t="shared" si="0"/>
        <v>2.9670473939871442</v>
      </c>
      <c r="F29" s="16">
        <v>105</v>
      </c>
      <c r="G29" s="16">
        <v>306</v>
      </c>
      <c r="H29" s="23">
        <f t="shared" si="1"/>
        <v>191.4285714285714</v>
      </c>
      <c r="I29" s="16">
        <v>43</v>
      </c>
      <c r="J29" s="13">
        <f t="shared" si="2"/>
        <v>0.5645267165550741</v>
      </c>
      <c r="K29" s="16">
        <v>89</v>
      </c>
      <c r="L29" s="13">
        <f t="shared" si="3"/>
        <v>1.1347698584725234</v>
      </c>
      <c r="M29" s="16">
        <v>12</v>
      </c>
      <c r="N29" s="13">
        <f t="shared" si="4"/>
        <v>0.15754233950374164</v>
      </c>
      <c r="O29" s="16">
        <v>8</v>
      </c>
      <c r="P29" s="13">
        <f t="shared" si="5"/>
        <v>0.10200178503123804</v>
      </c>
    </row>
    <row r="30" spans="1:16" ht="15" customHeight="1">
      <c r="A30" s="4">
        <v>23</v>
      </c>
      <c r="B30" s="2" t="s">
        <v>32</v>
      </c>
      <c r="C30" s="16">
        <v>7071</v>
      </c>
      <c r="D30" s="16">
        <v>7382</v>
      </c>
      <c r="E30" s="23">
        <f t="shared" si="0"/>
        <v>4.398246358365142</v>
      </c>
      <c r="F30" s="16">
        <v>143</v>
      </c>
      <c r="G30" s="16">
        <v>251</v>
      </c>
      <c r="H30" s="23">
        <f t="shared" si="1"/>
        <v>75.52447552447552</v>
      </c>
      <c r="I30" s="16">
        <v>56</v>
      </c>
      <c r="J30" s="13">
        <f t="shared" si="2"/>
        <v>0.7919671899307029</v>
      </c>
      <c r="K30" s="16">
        <v>57</v>
      </c>
      <c r="L30" s="13">
        <f t="shared" si="3"/>
        <v>0.7721484692495258</v>
      </c>
      <c r="M30" s="16">
        <v>16</v>
      </c>
      <c r="N30" s="13">
        <f t="shared" si="4"/>
        <v>0.2262763399802008</v>
      </c>
      <c r="O30" s="16">
        <v>22</v>
      </c>
      <c r="P30" s="13">
        <f t="shared" si="5"/>
        <v>0.2980222162015714</v>
      </c>
    </row>
    <row r="31" spans="1:16" ht="15" customHeight="1">
      <c r="A31" s="4">
        <v>24</v>
      </c>
      <c r="B31" s="2" t="s">
        <v>33</v>
      </c>
      <c r="C31" s="16">
        <v>6543</v>
      </c>
      <c r="D31" s="16">
        <v>6500</v>
      </c>
      <c r="E31" s="23">
        <f t="shared" si="0"/>
        <v>-0.6571908910285771</v>
      </c>
      <c r="F31" s="16">
        <v>77</v>
      </c>
      <c r="G31" s="16">
        <v>349</v>
      </c>
      <c r="H31" s="23">
        <f t="shared" si="1"/>
        <v>353.24675324675326</v>
      </c>
      <c r="I31" s="16">
        <v>19</v>
      </c>
      <c r="J31" s="13">
        <f t="shared" si="2"/>
        <v>0.2903866727800703</v>
      </c>
      <c r="K31" s="16">
        <v>68</v>
      </c>
      <c r="L31" s="13">
        <f t="shared" si="3"/>
        <v>1.0461538461538462</v>
      </c>
      <c r="M31" s="16">
        <v>12</v>
      </c>
      <c r="N31" s="13">
        <f t="shared" si="4"/>
        <v>0.18340210912425492</v>
      </c>
      <c r="O31" s="16">
        <v>9</v>
      </c>
      <c r="P31" s="13">
        <f t="shared" si="5"/>
        <v>0.13846153846153844</v>
      </c>
    </row>
    <row r="32" spans="1:16" ht="15" customHeight="1">
      <c r="A32" s="4">
        <v>25</v>
      </c>
      <c r="B32" s="2" t="s">
        <v>34</v>
      </c>
      <c r="C32" s="16">
        <v>7019</v>
      </c>
      <c r="D32" s="16">
        <v>7157</v>
      </c>
      <c r="E32" s="23">
        <f t="shared" si="0"/>
        <v>1.9660920359025482</v>
      </c>
      <c r="F32" s="16">
        <v>144</v>
      </c>
      <c r="G32" s="16">
        <v>278</v>
      </c>
      <c r="H32" s="23">
        <f t="shared" si="1"/>
        <v>93.05555555555557</v>
      </c>
      <c r="I32" s="16">
        <v>38</v>
      </c>
      <c r="J32" s="13">
        <f t="shared" si="2"/>
        <v>0.5413876620601226</v>
      </c>
      <c r="K32" s="16">
        <v>60</v>
      </c>
      <c r="L32" s="13">
        <f t="shared" si="3"/>
        <v>0.8383400866284757</v>
      </c>
      <c r="M32" s="16">
        <v>26</v>
      </c>
      <c r="N32" s="13">
        <f t="shared" si="4"/>
        <v>0.3704231371990312</v>
      </c>
      <c r="O32" s="16">
        <v>9</v>
      </c>
      <c r="P32" s="13">
        <f t="shared" si="5"/>
        <v>0.12575101299427133</v>
      </c>
    </row>
    <row r="33" spans="1:16" ht="15" customHeight="1">
      <c r="A33" s="4">
        <v>26</v>
      </c>
      <c r="B33" s="2" t="s">
        <v>35</v>
      </c>
      <c r="C33" s="16">
        <v>31118</v>
      </c>
      <c r="D33" s="16">
        <v>32995</v>
      </c>
      <c r="E33" s="23">
        <f t="shared" si="0"/>
        <v>6.031878655440565</v>
      </c>
      <c r="F33" s="16">
        <v>854</v>
      </c>
      <c r="G33" s="16">
        <v>1401</v>
      </c>
      <c r="H33" s="23">
        <f t="shared" si="1"/>
        <v>64.05152224824354</v>
      </c>
      <c r="I33" s="16">
        <v>222</v>
      </c>
      <c r="J33" s="13">
        <f t="shared" si="2"/>
        <v>0.7134134584484865</v>
      </c>
      <c r="K33" s="16">
        <v>306</v>
      </c>
      <c r="L33" s="13">
        <f t="shared" si="3"/>
        <v>0.9274132444309744</v>
      </c>
      <c r="M33" s="16">
        <v>74</v>
      </c>
      <c r="N33" s="13">
        <f t="shared" si="4"/>
        <v>0.23780448614949545</v>
      </c>
      <c r="O33" s="16">
        <v>57</v>
      </c>
      <c r="P33" s="13">
        <f t="shared" si="5"/>
        <v>0.17275344749204424</v>
      </c>
    </row>
    <row r="34" spans="1:16" ht="15" customHeight="1">
      <c r="A34" s="4">
        <v>27</v>
      </c>
      <c r="B34" s="2" t="s">
        <v>36</v>
      </c>
      <c r="C34" s="16"/>
      <c r="D34" s="16"/>
      <c r="E34" s="23"/>
      <c r="F34" s="16"/>
      <c r="G34" s="16"/>
      <c r="H34" s="23"/>
      <c r="I34" s="16"/>
      <c r="J34" s="13"/>
      <c r="K34" s="16"/>
      <c r="L34" s="13"/>
      <c r="M34" s="16"/>
      <c r="N34" s="13"/>
      <c r="O34" s="16"/>
      <c r="P34" s="13"/>
    </row>
    <row r="35" spans="1:16" ht="15" customHeight="1">
      <c r="A35" s="18"/>
      <c r="B35" s="19" t="s">
        <v>37</v>
      </c>
      <c r="C35" s="20">
        <f>SUM(C8:C34)</f>
        <v>265936</v>
      </c>
      <c r="D35" s="20">
        <f>SUM(D8:D34)</f>
        <v>287345</v>
      </c>
      <c r="E35" s="24">
        <f>IF(C35=0,0,D35/C35*100-100)</f>
        <v>8.050433186932196</v>
      </c>
      <c r="F35" s="20">
        <f>SUM(F8:F34)</f>
        <v>5472</v>
      </c>
      <c r="G35" s="20">
        <f>SUM(G8:G34)</f>
        <v>10663</v>
      </c>
      <c r="H35" s="24">
        <f>IF(F35=0,0,G35/F35*100-100)</f>
        <v>94.86476608187135</v>
      </c>
      <c r="I35" s="20">
        <f>SUM(I8:I34)</f>
        <v>1528</v>
      </c>
      <c r="J35" s="21">
        <f>IF(C35=0,0,I35/C35*100)</f>
        <v>0.5745743336742675</v>
      </c>
      <c r="K35" s="20">
        <f>SUM(K8:K34)</f>
        <v>2816</v>
      </c>
      <c r="L35" s="21">
        <f>IF(D35=0,0,K35/D35*100)</f>
        <v>0.9800066122605231</v>
      </c>
      <c r="M35" s="20">
        <f>SUM(M8:M34)</f>
        <v>651</v>
      </c>
      <c r="N35" s="21">
        <f>IF(C35=0,0,M35/C35*100)</f>
        <v>0.2447957403285001</v>
      </c>
      <c r="O35" s="20">
        <f>SUM(O8:O34)</f>
        <v>515</v>
      </c>
      <c r="P35" s="21">
        <f t="shared" si="5"/>
        <v>0.17922706154622492</v>
      </c>
    </row>
    <row r="36" ht="12.75">
      <c r="C36" s="3"/>
    </row>
    <row r="37" ht="12.75">
      <c r="C37" s="3"/>
    </row>
  </sheetData>
  <sheetProtection/>
  <mergeCells count="9">
    <mergeCell ref="O1:P1"/>
    <mergeCell ref="A2:P2"/>
    <mergeCell ref="A5:A6"/>
    <mergeCell ref="B5:B6"/>
    <mergeCell ref="C5:E5"/>
    <mergeCell ref="F5:H5"/>
    <mergeCell ref="I5:L5"/>
    <mergeCell ref="M5:P5"/>
    <mergeCell ref="A3:P3"/>
  </mergeCells>
  <conditionalFormatting sqref="C8:P35">
    <cfRule type="cellIs" priority="1" dxfId="1" operator="equal" stopIfTrue="1">
      <formula>0</formula>
    </cfRule>
  </conditionalFormatting>
  <printOptions/>
  <pageMargins left="0.15748031496062992" right="0.15748031496062992" top="0.5905511811023623" bottom="0.3937007874015748" header="0.5118110236220472" footer="0.5118110236220472"/>
  <pageSetup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selezko</dc:creator>
  <cp:keywords/>
  <dc:description/>
  <cp:lastModifiedBy>polischyk</cp:lastModifiedBy>
  <cp:lastPrinted>2016-08-17T13:53:33Z</cp:lastPrinted>
  <dcterms:created xsi:type="dcterms:W3CDTF">2011-07-25T07:01:14Z</dcterms:created>
  <dcterms:modified xsi:type="dcterms:W3CDTF">2017-08-21T14:50:41Z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5.3_2.2017</vt:lpwstr>
  </property>
  <property fmtid="{D5CDD505-2E9C-101B-9397-08002B2CF9AE}" pid="3" name="Вид звіту">
    <vt:lpwstr>Аналітичний звіт</vt:lpwstr>
  </property>
  <property fmtid="{D5CDD505-2E9C-101B-9397-08002B2CF9AE}" pid="4" name="Тип виду звіту">
    <vt:i4>4</vt:i4>
  </property>
  <property fmtid="{D5CDD505-2E9C-101B-9397-08002B2CF9AE}" pid="5" name="Тип звітуDBID">
    <vt:i4>0</vt:i4>
  </property>
  <property fmtid="{D5CDD505-2E9C-101B-9397-08002B2CF9AE}" pid="6" name="Тип звітуID">
    <vt:i4>2209508</vt:i4>
  </property>
  <property fmtid="{D5CDD505-2E9C-101B-9397-08002B2CF9AE}" pid="7" name="Тип звіту">
    <vt:lpwstr>5.3. Інформація щодо розгляду місцевими загальними судами справ про адміністративні правопрушення та перегляд в порядку апеляції справ про адміністративні правопорушення</vt:lpwstr>
  </property>
  <property fmtid="{D5CDD505-2E9C-101B-9397-08002B2CF9AE}" pid="8" name="К.Cума">
    <vt:lpwstr>21F1A3CF</vt:lpwstr>
  </property>
  <property fmtid="{D5CDD505-2E9C-101B-9397-08002B2CF9AE}" pid="9" name="Підрозділ">
    <vt:lpwstr>Державна судова адміністрація України</vt:lpwstr>
  </property>
  <property fmtid="{D5CDD505-2E9C-101B-9397-08002B2CF9AE}" pid="10" name="ПідрозділDBID">
    <vt:i4>0</vt:i4>
  </property>
  <property fmtid="{D5CDD505-2E9C-101B-9397-08002B2CF9AE}" pid="11" name="ПідрозділID">
    <vt:i4>168162</vt:i4>
  </property>
  <property fmtid="{D5CDD505-2E9C-101B-9397-08002B2CF9AE}" pid="12" name="Початок періоду">
    <vt:lpwstr>01.01.2017</vt:lpwstr>
  </property>
  <property fmtid="{D5CDD505-2E9C-101B-9397-08002B2CF9AE}" pid="13" name="Кінець періоду">
    <vt:lpwstr>30.06.2017</vt:lpwstr>
  </property>
  <property fmtid="{D5CDD505-2E9C-101B-9397-08002B2CF9AE}" pid="14" name="Період">
    <vt:lpwstr>перше півріччя 2017 року</vt:lpwstr>
  </property>
  <property fmtid="{D5CDD505-2E9C-101B-9397-08002B2CF9AE}" pid="15" name="К.Сума шаблону">
    <vt:lpwstr>30A7039E</vt:lpwstr>
  </property>
  <property fmtid="{D5CDD505-2E9C-101B-9397-08002B2CF9AE}" pid="16" name="Версія БД">
    <vt:lpwstr>3.18.0.1578</vt:lpwstr>
  </property>
</Properties>
</file>