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'Довідка'!$A$1:$F$47</definedName>
    <definedName name="_xlnm.Print_Area" localSheetId="0">'Розділ 1'!$A$1:$M$38</definedName>
    <definedName name="_xlnm.Print_Area" localSheetId="4">'Розділ 5'!$A$1:$J$18</definedName>
  </definedNames>
  <calcPr fullCalcOnLoad="1"/>
</workbook>
</file>

<file path=xl/sharedStrings.xml><?xml version="1.0" encoding="utf-8"?>
<sst xmlns="http://schemas.openxmlformats.org/spreadsheetml/2006/main" count="325" uniqueCount="270">
  <si>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</si>
  <si>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</si>
  <si>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</si>
  <si>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</si>
  <si>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</si>
  <si>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</si>
  <si>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</si>
  <si>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</si>
  <si>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</si>
  <si>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</si>
  <si>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</si>
  <si>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</si>
  <si>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</si>
  <si>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</si>
  <si>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</si>
  <si>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</si>
  <si>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</si>
  <si>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</si>
  <si>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</si>
  <si>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</si>
  <si>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</si>
  <si>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</si>
  <si>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</si>
  <si>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</si>
  <si>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</si>
  <si>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</si>
  <si>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</si>
  <si>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</si>
  <si>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</si>
  <si>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</si>
  <si>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</si>
  <si>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</si>
  <si>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</si>
  <si>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</si>
  <si>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</si>
  <si>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</si>
  <si>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</si>
  <si>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</si>
  <si>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</si>
  <si>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</si>
  <si>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</si>
  <si>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</si>
  <si>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</si>
  <si>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</si>
  <si>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</si>
  <si>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</si>
  <si>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</si>
  <si>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</si>
  <si>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</si>
  <si>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</si>
  <si>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</si>
  <si>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</si>
  <si>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</si>
  <si>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</si>
  <si>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</si>
  <si>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</si>
  <si>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</si>
  <si>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</si>
  <si>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</si>
  <si>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</si>
  <si>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</si>
  <si>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</si>
  <si>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</si>
  <si>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</si>
  <si>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</si>
  <si>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</si>
  <si>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</si>
  <si>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</si>
  <si>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</si>
  <si>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</si>
  <si>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</si>
  <si>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</si>
  <si>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</si>
  <si>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</si>
  <si>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</si>
  <si>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</si>
  <si>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</si>
  <si>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</si>
  <si>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</si>
  <si>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</si>
  <si>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</si>
  <si>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</si>
  <si>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</si>
  <si>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</si>
  <si>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</si>
  <si>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</si>
  <si>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</si>
  <si>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</si>
  <si>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</si>
  <si>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</si>
  <si>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</si>
  <si>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</si>
  <si>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</si>
  <si>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</si>
  <si>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</si>
  <si>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</si>
  <si>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</si>
  <si>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</si>
  <si>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</si>
  <si>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</si>
  <si>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</si>
  <si>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</si>
  <si>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</si>
  <si>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</si>
  <si>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</si>
  <si>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</si>
  <si>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</si>
  <si>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</si>
  <si>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</si>
  <si>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</si>
  <si>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</si>
  <si>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</si>
  <si>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</si>
  <si>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</si>
  <si>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</si>
  <si>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</si>
  <si>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</si>
  <si>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</si>
  <si>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</si>
  <si>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</si>
  <si>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</si>
  <si>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</si>
  <si>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</si>
  <si>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</si>
  <si>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</si>
  <si>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</si>
  <si>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</si>
  <si>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</si>
  <si>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</si>
  <si>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</si>
  <si>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</si>
  <si>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</si>
  <si>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</si>
  <si>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</si>
  <si>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</si>
  <si>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</si>
  <si>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</si>
  <si>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</si>
  <si>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</si>
  <si>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</si>
  <si>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</si>
  <si>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</si>
  <si>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</si>
  <si>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</si>
  <si>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</si>
  <si>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</si>
  <si>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</si>
  <si>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</si>
  <si>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</si>
  <si>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</si>
  <si>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</si>
  <si>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</si>
  <si>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</si>
  <si>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</si>
  <si>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</si>
  <si>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</si>
  <si>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</si>
  <si>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</si>
  <si>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</si>
  <si>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</si>
  <si>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</si>
  <si>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</si>
  <si>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</si>
  <si>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</si>
  <si>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</si>
  <si>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</si>
  <si>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</si>
  <si>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</si>
  <si>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</si>
  <si>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</si>
  <si>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</si>
  <si>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</si>
  <si>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</si>
  <si>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</si>
  <si>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</si>
  <si>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</si>
  <si>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</si>
  <si>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</si>
  <si>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</si>
  <si>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</si>
  <si>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</si>
  <si>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</si>
  <si>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</si>
  <si>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</si>
  <si>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</si>
  <si>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</si>
  <si>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</si>
  <si>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</si>
  <si>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</si>
  <si>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</si>
  <si>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</si>
  <si>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</si>
  <si>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Розглянуто заяв  (усього)</t>
  </si>
  <si>
    <t>залишено без задоволення</t>
  </si>
  <si>
    <t>задоволено заяв</t>
  </si>
  <si>
    <t>у тому числі скасовано (із гр.3)</t>
  </si>
  <si>
    <t xml:space="preserve"> рішень</t>
  </si>
  <si>
    <t xml:space="preserve"> ухвал</t>
  </si>
  <si>
    <t>судових наказів</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</si>
  <si>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</si>
  <si>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</si>
  <si>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</si>
  <si>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</si>
  <si>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</si>
  <si>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</si>
  <si>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</si>
  <si>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</si>
  <si>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</si>
  <si>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</si>
  <si>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</si>
  <si>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</si>
  <si>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</si>
  <si>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</si>
  <si>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</si>
  <si>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</si>
  <si>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Сума судового збору,  грн.</t>
  </si>
  <si>
    <t>Звіт складено про роботу судів</t>
  </si>
  <si>
    <t>Кількість суддів згідно з відповідною Мережею суддів</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</si>
  <si>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</si>
  <si>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</si>
  <si>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</si>
  <si>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</si>
  <si>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</si>
  <si>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</si>
  <si>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</si>
  <si>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</si>
  <si>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</si>
  <si>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</si>
  <si>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</si>
  <si>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</si>
  <si>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</si>
  <si>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</si>
  <si>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</si>
  <si>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</si>
  <si>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</si>
  <si>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</si>
  <si>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Кількість</t>
  </si>
  <si>
    <t>8 лютого 2013 року</t>
  </si>
  <si>
    <t>Звітність</t>
  </si>
  <si>
    <t>ЗВІТ  СУДІВ ПЕРШОЇ ІНСТАНЦІЇ ПРО РОЗГЛЯД СПРАВ У ПОРЯДКУ ЦИВІЛЬНОГО СУДОЧИНСТВА</t>
  </si>
  <si>
    <t>2012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</si>
  <si>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</si>
  <si>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</si>
  <si>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</si>
  <si>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</si>
  <si>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</si>
  <si>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</si>
  <si>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</si>
  <si>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</si>
  <si>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</si>
  <si>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Державна судова адміністрація України</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</si>
  <si>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</si>
  <si>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</si>
  <si>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</si>
  <si>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</si>
  <si>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</si>
  <si>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</si>
  <si>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</si>
  <si>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</si>
  <si>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</si>
  <si>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</si>
  <si>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Начальник відділу судової статистики та діловодства</t>
  </si>
  <si>
    <r>
      <t xml:space="preserve"> ______________________</t>
    </r>
    <r>
      <rPr>
        <b/>
        <sz val="12"/>
        <rFont val="Times New Roman"/>
        <family val="1"/>
      </rPr>
      <t>А.П. Поліщук</t>
    </r>
  </si>
  <si>
    <t xml:space="preserve">                       (підпис)</t>
  </si>
  <si>
    <t>_______________________К.Ю. Сидорова</t>
  </si>
  <si>
    <r>
      <t xml:space="preserve">                                                                           </t>
    </r>
    <r>
      <rPr>
        <sz val="8"/>
        <rFont val="Times New Roman"/>
        <family val="1"/>
      </rPr>
      <t xml:space="preserve"> (підпис)</t>
    </r>
  </si>
  <si>
    <t>телефон: 277-76-63</t>
  </si>
  <si>
    <t>електронна пошта: stat@court.gov.ua</t>
  </si>
  <si>
    <t xml:space="preserve">     Виконавець:</t>
  </si>
  <si>
    <t>01601, м. Київ, вул. Липська, 18/5</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</si>
</sst>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mm\.yy"/>
  </numFmts>
  <fonts count="5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right style="thin"/>
      <top/>
      <bottom/>
    </border>
    <border>
      <left style="thin"/>
      <right/>
      <top/>
      <bottom style="thin"/>
    </border>
    <border>
      <left style="thin"/>
      <right/>
      <top style="thin"/>
      <bottom/>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49" fillId="4" borderId="0" applyNumberFormat="0" applyBorder="0" applyAlignment="0" applyProtection="0"/>
  </cellStyleXfs>
  <cellXfs count="31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8"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8"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vertical="center" wrapText="1"/>
      <protection/>
    </xf>
    <xf numFmtId="0" fontId="18" fillId="0" borderId="11" xfId="0" applyNumberFormat="1" applyFont="1" applyFill="1" applyBorder="1" applyAlignment="1" applyProtection="1">
      <alignment horizontal="center" vertical="top"/>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8"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8" fillId="0" borderId="11"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8" fillId="0" borderId="10" xfId="0" applyNumberFormat="1" applyFont="1" applyFill="1" applyBorder="1" applyAlignment="1" applyProtection="1">
      <alignment/>
      <protection/>
    </xf>
    <xf numFmtId="0" fontId="18"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horizontal="left"/>
      <protection/>
    </xf>
    <xf numFmtId="0" fontId="25" fillId="0" borderId="10" xfId="0" applyNumberFormat="1" applyFont="1" applyFill="1" applyBorder="1" applyAlignment="1" applyProtection="1">
      <alignment horizontal="left"/>
      <protection/>
    </xf>
    <xf numFmtId="0" fontId="2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27" fillId="0" borderId="0" xfId="0" applyNumberFormat="1" applyFont="1" applyFill="1" applyBorder="1" applyAlignment="1" applyProtection="1">
      <alignment/>
      <protection/>
    </xf>
    <xf numFmtId="0" fontId="28" fillId="0" borderId="0" xfId="0" applyNumberFormat="1" applyFont="1" applyFill="1" applyBorder="1" applyAlignment="1" applyProtection="1">
      <alignment vertical="top"/>
      <protection/>
    </xf>
    <xf numFmtId="0" fontId="18"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center"/>
      <protection/>
    </xf>
    <xf numFmtId="0" fontId="25" fillId="0" borderId="1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left"/>
      <protection/>
    </xf>
    <xf numFmtId="2" fontId="10"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horizontal="center" vertical="center"/>
      <protection/>
    </xf>
    <xf numFmtId="0" fontId="25" fillId="0" borderId="10" xfId="0" applyNumberFormat="1" applyFont="1" applyFill="1" applyBorder="1" applyAlignment="1" applyProtection="1">
      <alignment horizontal="center" vertical="center"/>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3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0" fontId="17" fillId="0" borderId="1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18" fillId="0" borderId="12"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left" vertical="top"/>
      <protection/>
    </xf>
    <xf numFmtId="0" fontId="29"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6" fillId="0" borderId="14"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2" fillId="0" borderId="23"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center"/>
      <protection/>
    </xf>
    <xf numFmtId="0" fontId="18"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left" vertical="center" wrapText="1"/>
      <protection/>
    </xf>
    <xf numFmtId="0" fontId="18"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left" vertical="center" wrapText="1"/>
      <protection/>
    </xf>
    <xf numFmtId="0" fontId="18" fillId="0" borderId="11" xfId="0" applyNumberFormat="1" applyFont="1" applyFill="1" applyBorder="1" applyAlignment="1" applyProtection="1">
      <alignment wrapText="1"/>
      <protection/>
    </xf>
    <xf numFmtId="0" fontId="18" fillId="0" borderId="15"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vertical="center" wrapText="1"/>
      <protection/>
    </xf>
    <xf numFmtId="0" fontId="20" fillId="0" borderId="16" xfId="0" applyNumberFormat="1" applyFont="1" applyFill="1" applyBorder="1" applyAlignment="1" applyProtection="1">
      <alignment horizontal="center" vertical="center"/>
      <protection/>
    </xf>
    <xf numFmtId="0" fontId="20" fillId="0" borderId="17" xfId="0" applyNumberFormat="1" applyFont="1" applyFill="1" applyBorder="1" applyAlignment="1" applyProtection="1">
      <alignment horizontal="center" vertical="center"/>
      <protection/>
    </xf>
    <xf numFmtId="0" fontId="20" fillId="0" borderId="19"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8" fillId="0" borderId="23"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2"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8" fillId="0" borderId="24" xfId="0" applyNumberFormat="1" applyFont="1" applyFill="1" applyBorder="1" applyAlignment="1" applyProtection="1">
      <alignment horizontal="left" vertical="center" wrapText="1"/>
      <protection/>
    </xf>
    <xf numFmtId="0" fontId="18"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8" fillId="0" borderId="11" xfId="0" applyNumberFormat="1" applyFont="1" applyFill="1" applyBorder="1" applyAlignment="1" applyProtection="1">
      <alignment horizontal="left" vertical="top" wrapText="1"/>
      <protection/>
    </xf>
    <xf numFmtId="0" fontId="18" fillId="0" borderId="15" xfId="0" applyNumberFormat="1" applyFont="1" applyFill="1" applyBorder="1" applyAlignment="1" applyProtection="1">
      <alignment horizontal="center" vertical="top" wrapText="1"/>
      <protection/>
    </xf>
    <xf numFmtId="0" fontId="18" fillId="0" borderId="16" xfId="0" applyNumberFormat="1" applyFont="1" applyFill="1" applyBorder="1" applyAlignment="1" applyProtection="1">
      <alignment horizontal="center" vertical="top" wrapText="1"/>
      <protection/>
    </xf>
    <xf numFmtId="0" fontId="18" fillId="0" borderId="17"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7" fillId="0" borderId="0" xfId="0" applyNumberFormat="1" applyFont="1" applyFill="1" applyBorder="1" applyAlignment="1" applyProtection="1">
      <alignment horizontal="center" wrapText="1"/>
      <protection/>
    </xf>
    <xf numFmtId="0" fontId="10" fillId="0" borderId="11" xfId="0" applyNumberFormat="1" applyFont="1" applyFill="1" applyBorder="1" applyAlignment="1" applyProtection="1">
      <alignment wrapText="1"/>
      <protection/>
    </xf>
    <xf numFmtId="0" fontId="18"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vertical="center"/>
      <protection/>
    </xf>
    <xf numFmtId="0" fontId="18" fillId="0" borderId="18" xfId="0" applyNumberFormat="1" applyFont="1" applyFill="1" applyBorder="1" applyAlignment="1" applyProtection="1">
      <alignment horizontal="left" vertical="center" wrapText="1"/>
      <protection/>
    </xf>
    <xf numFmtId="0" fontId="18" fillId="0" borderId="24" xfId="0" applyNumberFormat="1" applyFont="1" applyFill="1" applyBorder="1" applyAlignment="1" applyProtection="1">
      <alignment horizontal="left" vertical="center" wrapText="1"/>
      <protection/>
    </xf>
    <xf numFmtId="0" fontId="18" fillId="0" borderId="1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protection/>
    </xf>
    <xf numFmtId="0" fontId="18" fillId="0" borderId="11" xfId="0" applyNumberFormat="1" applyFont="1" applyFill="1" applyBorder="1" applyAlignment="1" applyProtection="1">
      <alignment horizontal="center" vertical="center"/>
      <protection/>
    </xf>
    <xf numFmtId="0" fontId="18" fillId="0" borderId="18"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protection/>
    </xf>
    <xf numFmtId="0" fontId="18" fillId="0" borderId="19" xfId="0" applyNumberFormat="1" applyFont="1" applyFill="1" applyBorder="1" applyAlignment="1" applyProtection="1">
      <alignment horizontal="left" vertical="center"/>
      <protection/>
    </xf>
    <xf numFmtId="0" fontId="18" fillId="0" borderId="18" xfId="0" applyNumberFormat="1" applyFont="1" applyFill="1" applyBorder="1" applyAlignment="1" applyProtection="1">
      <alignment vertical="center"/>
      <protection/>
    </xf>
    <xf numFmtId="0" fontId="18" fillId="0" borderId="24" xfId="0" applyNumberFormat="1" applyFont="1" applyFill="1" applyBorder="1" applyAlignment="1" applyProtection="1">
      <alignment vertical="center"/>
      <protection/>
    </xf>
    <xf numFmtId="0" fontId="18" fillId="0" borderId="19" xfId="0" applyNumberFormat="1" applyFont="1" applyFill="1" applyBorder="1" applyAlignment="1" applyProtection="1">
      <alignment vertical="center"/>
      <protection/>
    </xf>
    <xf numFmtId="0" fontId="18" fillId="0" borderId="18" xfId="0" applyNumberFormat="1" applyFont="1" applyFill="1" applyBorder="1" applyAlignment="1" applyProtection="1">
      <alignment horizontal="left" vertical="top" wrapText="1"/>
      <protection/>
    </xf>
    <xf numFmtId="0" fontId="18" fillId="0" borderId="24" xfId="0" applyNumberFormat="1" applyFont="1" applyFill="1" applyBorder="1" applyAlignment="1" applyProtection="1">
      <alignment horizontal="left" vertical="top" wrapText="1"/>
      <protection/>
    </xf>
    <xf numFmtId="0" fontId="18" fillId="0" borderId="19" xfId="0"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wrapText="1"/>
      <protection/>
    </xf>
    <xf numFmtId="0" fontId="29" fillId="0" borderId="0" xfId="0" applyNumberFormat="1" applyFont="1" applyFill="1" applyBorder="1" applyAlignment="1" applyProtection="1">
      <alignment horizontal="left" wrapText="1"/>
      <protection/>
    </xf>
    <xf numFmtId="0" fontId="29" fillId="0" borderId="0" xfId="0" applyNumberFormat="1" applyFont="1" applyFill="1" applyBorder="1" applyAlignment="1" applyProtection="1">
      <alignment horizontal="left" wrapText="1"/>
      <protection/>
    </xf>
    <xf numFmtId="0" fontId="29"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10" fillId="0" borderId="2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0" xfId="0" applyNumberFormat="1" applyFont="1" applyFill="1" applyBorder="1" applyAlignment="1" applyProtection="1">
      <alignment horizontal="left" vertical="top" wrapText="1"/>
      <protection/>
    </xf>
    <xf numFmtId="0" fontId="10" fillId="0" borderId="22"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2"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8" fillId="0" borderId="13"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21" fillId="0" borderId="13"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28" fillId="0" borderId="22" xfId="0" applyNumberFormat="1" applyFont="1" applyFill="1" applyBorder="1" applyAlignment="1" applyProtection="1">
      <alignment horizontal="center" vertical="top" wrapText="1"/>
      <protection/>
    </xf>
    <xf numFmtId="0" fontId="28" fillId="0" borderId="10" xfId="0" applyNumberFormat="1" applyFont="1" applyFill="1" applyBorder="1" applyAlignment="1" applyProtection="1">
      <alignment horizontal="center" vertical="top" wrapText="1"/>
      <protection/>
    </xf>
    <xf numFmtId="0" fontId="28" fillId="0" borderId="14"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18" fillId="0" borderId="20" xfId="0" applyNumberFormat="1" applyFont="1" applyFill="1" applyBorder="1" applyAlignment="1" applyProtection="1">
      <alignment horizontal="left" vertical="top" wrapText="1"/>
      <protection/>
    </xf>
    <xf numFmtId="0" fontId="28" fillId="0" borderId="23" xfId="0" applyNumberFormat="1" applyFont="1" applyFill="1" applyBorder="1" applyAlignment="1" applyProtection="1">
      <alignment horizontal="center" vertical="top" wrapText="1"/>
      <protection/>
    </xf>
    <xf numFmtId="0" fontId="28" fillId="0" borderId="12" xfId="0" applyNumberFormat="1" applyFont="1" applyFill="1" applyBorder="1" applyAlignment="1" applyProtection="1">
      <alignment horizontal="center" vertical="top" wrapText="1"/>
      <protection/>
    </xf>
    <xf numFmtId="0" fontId="28" fillId="0" borderId="20"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left" vertical="top" wrapText="1"/>
      <protection/>
    </xf>
    <xf numFmtId="0" fontId="10" fillId="0" borderId="19"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top" wrapText="1"/>
      <protection/>
    </xf>
    <xf numFmtId="0" fontId="10" fillId="0" borderId="24"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04" t="s">
        <v>2</v>
      </c>
      <c r="B1" s="104"/>
      <c r="C1" s="104"/>
      <c r="D1" s="104"/>
      <c r="E1" s="104"/>
      <c r="F1" s="104"/>
      <c r="G1" s="104"/>
      <c r="H1" s="104"/>
      <c r="I1" s="104"/>
      <c r="J1" s="104"/>
      <c r="K1" s="104"/>
      <c r="L1" s="104"/>
      <c r="M1" s="22"/>
    </row>
    <row r="2" spans="1:15" ht="15.75">
      <c r="A2" s="121" t="s">
        <v>3</v>
      </c>
      <c r="B2" s="121"/>
      <c r="C2" s="121"/>
      <c r="D2" s="121"/>
      <c r="E2" s="121"/>
      <c r="F2" s="121"/>
      <c r="G2" s="121"/>
      <c r="H2" s="121"/>
      <c r="I2" s="121"/>
      <c r="J2" s="121"/>
      <c r="K2" s="121"/>
      <c r="L2" s="121"/>
      <c r="M2" s="23"/>
      <c r="N2" s="1"/>
      <c r="O2" s="1"/>
    </row>
    <row r="3" spans="1:13" ht="3.75" customHeight="1">
      <c r="A3" s="2"/>
      <c r="B3" s="2"/>
      <c r="C3" s="10"/>
      <c r="D3" s="12"/>
      <c r="E3" s="12"/>
      <c r="F3" s="12"/>
      <c r="G3" s="12"/>
      <c r="H3" s="12"/>
      <c r="I3" s="12"/>
      <c r="J3" s="12"/>
      <c r="K3" s="12"/>
      <c r="L3" s="12"/>
      <c r="M3" s="24"/>
    </row>
    <row r="4" spans="1:13" ht="14.25" customHeight="1">
      <c r="A4" s="126" t="s">
        <v>4</v>
      </c>
      <c r="B4" s="118" t="s">
        <v>7</v>
      </c>
      <c r="C4" s="111"/>
      <c r="D4" s="118" t="s">
        <v>35</v>
      </c>
      <c r="E4" s="111"/>
      <c r="F4" s="129" t="s">
        <v>39</v>
      </c>
      <c r="G4" s="130"/>
      <c r="H4" s="130"/>
      <c r="I4" s="130"/>
      <c r="J4" s="130"/>
      <c r="K4" s="131"/>
      <c r="L4" s="132" t="s">
        <v>52</v>
      </c>
      <c r="M4" s="25"/>
    </row>
    <row r="5" spans="1:13" ht="11.25" customHeight="1">
      <c r="A5" s="119"/>
      <c r="B5" s="112"/>
      <c r="C5" s="113"/>
      <c r="D5" s="114"/>
      <c r="E5" s="105"/>
      <c r="F5" s="132" t="s">
        <v>36</v>
      </c>
      <c r="G5" s="135" t="s">
        <v>41</v>
      </c>
      <c r="H5" s="136"/>
      <c r="I5" s="136"/>
      <c r="J5" s="136"/>
      <c r="K5" s="137"/>
      <c r="L5" s="133"/>
      <c r="M5" s="25"/>
    </row>
    <row r="6" spans="1:13" ht="17.25" customHeight="1">
      <c r="A6" s="119"/>
      <c r="B6" s="112"/>
      <c r="C6" s="113"/>
      <c r="D6" s="132" t="s">
        <v>36</v>
      </c>
      <c r="E6" s="122" t="s">
        <v>38</v>
      </c>
      <c r="F6" s="133"/>
      <c r="G6" s="124" t="s">
        <v>42</v>
      </c>
      <c r="H6" s="124" t="s">
        <v>44</v>
      </c>
      <c r="I6" s="124" t="s">
        <v>46</v>
      </c>
      <c r="J6" s="124" t="s">
        <v>48</v>
      </c>
      <c r="K6" s="116" t="s">
        <v>50</v>
      </c>
      <c r="L6" s="133"/>
      <c r="M6" s="25"/>
    </row>
    <row r="7" spans="1:13" ht="58.5" customHeight="1">
      <c r="A7" s="120"/>
      <c r="B7" s="114"/>
      <c r="C7" s="105"/>
      <c r="D7" s="134"/>
      <c r="E7" s="123"/>
      <c r="F7" s="134"/>
      <c r="G7" s="125"/>
      <c r="H7" s="125"/>
      <c r="I7" s="125"/>
      <c r="J7" s="115"/>
      <c r="K7" s="117"/>
      <c r="L7" s="134"/>
      <c r="M7" s="25"/>
    </row>
    <row r="8" spans="1:13" ht="12" customHeight="1">
      <c r="A8" s="3" t="s">
        <v>5</v>
      </c>
      <c r="B8" s="127" t="s">
        <v>8</v>
      </c>
      <c r="C8" s="128"/>
      <c r="D8" s="3">
        <v>1</v>
      </c>
      <c r="E8" s="3">
        <v>2</v>
      </c>
      <c r="F8" s="3">
        <v>3</v>
      </c>
      <c r="G8" s="3">
        <v>4</v>
      </c>
      <c r="H8" s="3">
        <v>5</v>
      </c>
      <c r="I8" s="3">
        <v>6</v>
      </c>
      <c r="J8" s="3">
        <v>7</v>
      </c>
      <c r="K8" s="3">
        <v>8</v>
      </c>
      <c r="L8" s="3">
        <v>9</v>
      </c>
      <c r="M8" s="25"/>
    </row>
    <row r="9" spans="1:13" ht="15" customHeight="1">
      <c r="A9" s="3">
        <v>1</v>
      </c>
      <c r="B9" s="109" t="s">
        <v>9</v>
      </c>
      <c r="C9" s="110"/>
      <c r="D9" s="13">
        <v>406723</v>
      </c>
      <c r="E9" s="13">
        <v>390451</v>
      </c>
      <c r="F9" s="13">
        <v>393300</v>
      </c>
      <c r="G9" s="13">
        <v>21675</v>
      </c>
      <c r="H9" s="13">
        <v>415</v>
      </c>
      <c r="I9" s="13">
        <v>42414</v>
      </c>
      <c r="J9" s="13">
        <v>328277</v>
      </c>
      <c r="K9" s="19">
        <v>5350</v>
      </c>
      <c r="L9" s="13">
        <v>13423</v>
      </c>
      <c r="M9" s="26"/>
    </row>
    <row r="10" spans="1:13" ht="15" customHeight="1">
      <c r="A10" s="3">
        <v>2</v>
      </c>
      <c r="B10" s="109" t="s">
        <v>10</v>
      </c>
      <c r="C10" s="110"/>
      <c r="D10" s="13">
        <v>30887</v>
      </c>
      <c r="E10" s="13">
        <v>28477</v>
      </c>
      <c r="F10" s="13">
        <v>29555</v>
      </c>
      <c r="G10" s="13">
        <v>1158</v>
      </c>
      <c r="H10" s="13">
        <v>1415</v>
      </c>
      <c r="I10" s="13">
        <v>1420</v>
      </c>
      <c r="J10" s="13">
        <v>24923</v>
      </c>
      <c r="K10" s="13">
        <v>721</v>
      </c>
      <c r="L10" s="13">
        <v>1332</v>
      </c>
      <c r="M10" s="26"/>
    </row>
    <row r="11" spans="1:13" ht="24.75" customHeight="1">
      <c r="A11" s="3">
        <v>3</v>
      </c>
      <c r="B11" s="109" t="s">
        <v>11</v>
      </c>
      <c r="C11" s="110"/>
      <c r="D11" s="13">
        <v>7963</v>
      </c>
      <c r="E11" s="13">
        <v>7067</v>
      </c>
      <c r="F11" s="13">
        <v>7646</v>
      </c>
      <c r="G11" s="13">
        <v>1085</v>
      </c>
      <c r="H11" s="13">
        <v>66</v>
      </c>
      <c r="I11" s="13">
        <v>1289</v>
      </c>
      <c r="J11" s="13">
        <v>5156</v>
      </c>
      <c r="K11" s="13">
        <v>325</v>
      </c>
      <c r="L11" s="13">
        <v>317</v>
      </c>
      <c r="M11" s="26"/>
    </row>
    <row r="12" spans="1:13" ht="14.25" customHeight="1">
      <c r="A12" s="3">
        <v>4</v>
      </c>
      <c r="B12" s="106" t="s">
        <v>12</v>
      </c>
      <c r="C12" s="8" t="s">
        <v>30</v>
      </c>
      <c r="D12" s="13">
        <v>3080</v>
      </c>
      <c r="E12" s="13">
        <v>2960</v>
      </c>
      <c r="F12" s="13">
        <v>2978</v>
      </c>
      <c r="G12" s="13">
        <v>441</v>
      </c>
      <c r="H12" s="13">
        <v>19</v>
      </c>
      <c r="I12" s="13">
        <v>244</v>
      </c>
      <c r="J12" s="13">
        <v>2263</v>
      </c>
      <c r="K12" s="13">
        <v>112</v>
      </c>
      <c r="L12" s="13">
        <v>102</v>
      </c>
      <c r="M12" s="26"/>
    </row>
    <row r="13" spans="1:13" ht="12.75" customHeight="1">
      <c r="A13" s="3">
        <v>5</v>
      </c>
      <c r="B13" s="107"/>
      <c r="C13" s="8" t="s">
        <v>31</v>
      </c>
      <c r="D13" s="13">
        <v>2869</v>
      </c>
      <c r="E13" s="13">
        <v>2705</v>
      </c>
      <c r="F13" s="13">
        <v>2743</v>
      </c>
      <c r="G13" s="13">
        <v>565</v>
      </c>
      <c r="H13" s="13">
        <v>29</v>
      </c>
      <c r="I13" s="13">
        <v>843</v>
      </c>
      <c r="J13" s="13">
        <v>1276</v>
      </c>
      <c r="K13" s="13">
        <v>140</v>
      </c>
      <c r="L13" s="13">
        <v>126</v>
      </c>
      <c r="M13" s="26"/>
    </row>
    <row r="14" spans="1:13" ht="15" customHeight="1">
      <c r="A14" s="3">
        <v>6</v>
      </c>
      <c r="B14" s="108"/>
      <c r="C14" s="8" t="s">
        <v>32</v>
      </c>
      <c r="D14" s="13">
        <v>1971</v>
      </c>
      <c r="E14" s="13">
        <v>1356</v>
      </c>
      <c r="F14" s="13">
        <v>1883</v>
      </c>
      <c r="G14" s="13">
        <v>68</v>
      </c>
      <c r="H14" s="13">
        <v>16</v>
      </c>
      <c r="I14" s="13">
        <v>198</v>
      </c>
      <c r="J14" s="13">
        <v>1440</v>
      </c>
      <c r="K14" s="13">
        <v>71</v>
      </c>
      <c r="L14" s="13">
        <v>88</v>
      </c>
      <c r="M14" s="26"/>
    </row>
    <row r="15" spans="1:13" ht="12.75">
      <c r="A15" s="3">
        <v>7</v>
      </c>
      <c r="B15" s="109" t="s">
        <v>13</v>
      </c>
      <c r="C15" s="110"/>
      <c r="D15" s="13">
        <v>938047</v>
      </c>
      <c r="E15" s="13">
        <v>888855</v>
      </c>
      <c r="F15" s="13">
        <v>893023</v>
      </c>
      <c r="G15" s="13">
        <v>120161</v>
      </c>
      <c r="H15" s="13">
        <v>7783</v>
      </c>
      <c r="I15" s="13">
        <v>15970</v>
      </c>
      <c r="J15" s="13">
        <v>742000</v>
      </c>
      <c r="K15" s="13">
        <v>32323</v>
      </c>
      <c r="L15" s="13">
        <v>45024</v>
      </c>
      <c r="M15" s="26"/>
    </row>
    <row r="16" spans="1:13" ht="14.25" customHeight="1">
      <c r="A16" s="3">
        <v>8</v>
      </c>
      <c r="B16" s="109" t="s">
        <v>14</v>
      </c>
      <c r="C16" s="110"/>
      <c r="D16" s="13">
        <v>84100</v>
      </c>
      <c r="E16" s="13">
        <v>81624</v>
      </c>
      <c r="F16" s="13">
        <v>81742</v>
      </c>
      <c r="G16" s="13">
        <v>8496</v>
      </c>
      <c r="H16" s="13">
        <v>501</v>
      </c>
      <c r="I16" s="13">
        <v>3682</v>
      </c>
      <c r="J16" s="13">
        <v>68373</v>
      </c>
      <c r="K16" s="13">
        <v>1268</v>
      </c>
      <c r="L16" s="13">
        <v>2358</v>
      </c>
      <c r="M16" s="26"/>
    </row>
    <row r="17" spans="1:13" ht="12.75">
      <c r="A17" s="3">
        <v>9</v>
      </c>
      <c r="B17" s="109" t="s">
        <v>15</v>
      </c>
      <c r="C17" s="110"/>
      <c r="D17" s="14">
        <v>27654</v>
      </c>
      <c r="E17" s="14">
        <v>23812</v>
      </c>
      <c r="F17" s="13">
        <v>24654</v>
      </c>
      <c r="G17" s="13">
        <v>2861</v>
      </c>
      <c r="H17" s="13">
        <v>884</v>
      </c>
      <c r="I17" s="13">
        <v>8555</v>
      </c>
      <c r="J17" s="13">
        <v>11831</v>
      </c>
      <c r="K17" s="13">
        <v>999</v>
      </c>
      <c r="L17" s="13">
        <v>3000</v>
      </c>
      <c r="M17" s="26"/>
    </row>
    <row r="18" spans="1:13" ht="24.75" customHeight="1">
      <c r="A18" s="3">
        <v>10</v>
      </c>
      <c r="B18" s="109" t="s">
        <v>16</v>
      </c>
      <c r="C18" s="110"/>
      <c r="D18" s="13">
        <v>14075</v>
      </c>
      <c r="E18" s="13">
        <v>13119</v>
      </c>
      <c r="F18" s="13">
        <v>13107</v>
      </c>
      <c r="G18" s="13">
        <v>6376</v>
      </c>
      <c r="H18" s="13">
        <v>501</v>
      </c>
      <c r="I18" s="13">
        <v>989</v>
      </c>
      <c r="J18" s="13">
        <v>4672</v>
      </c>
      <c r="K18" s="13">
        <v>114</v>
      </c>
      <c r="L18" s="13">
        <v>968</v>
      </c>
      <c r="M18" s="26"/>
    </row>
    <row r="19" spans="1:13" ht="12.75">
      <c r="A19" s="3">
        <v>11</v>
      </c>
      <c r="B19" s="109" t="s">
        <v>17</v>
      </c>
      <c r="C19" s="110"/>
      <c r="D19" s="13">
        <v>395</v>
      </c>
      <c r="E19" s="13">
        <v>358</v>
      </c>
      <c r="F19" s="13">
        <v>324</v>
      </c>
      <c r="G19" s="13">
        <v>47</v>
      </c>
      <c r="H19" s="13">
        <v>31</v>
      </c>
      <c r="I19" s="13">
        <v>44</v>
      </c>
      <c r="J19" s="13">
        <v>192</v>
      </c>
      <c r="K19" s="13">
        <v>18</v>
      </c>
      <c r="L19" s="13">
        <v>71</v>
      </c>
      <c r="M19" s="26"/>
    </row>
    <row r="20" spans="1:13" ht="24" customHeight="1">
      <c r="A20" s="3">
        <v>12</v>
      </c>
      <c r="B20" s="141" t="s">
        <v>18</v>
      </c>
      <c r="C20" s="142"/>
      <c r="D20" s="13">
        <v>16762</v>
      </c>
      <c r="E20" s="13">
        <v>14905</v>
      </c>
      <c r="F20" s="13">
        <v>14897</v>
      </c>
      <c r="G20" s="13">
        <v>1173</v>
      </c>
      <c r="H20" s="13">
        <v>3941</v>
      </c>
      <c r="I20" s="13">
        <v>3755</v>
      </c>
      <c r="J20" s="13">
        <v>5396</v>
      </c>
      <c r="K20" s="13">
        <v>793</v>
      </c>
      <c r="L20" s="13">
        <v>1865</v>
      </c>
      <c r="M20" s="26"/>
    </row>
    <row r="21" spans="1:13" ht="37.5" customHeight="1">
      <c r="A21" s="3">
        <v>13</v>
      </c>
      <c r="B21" s="141" t="s">
        <v>19</v>
      </c>
      <c r="C21" s="142"/>
      <c r="D21" s="13">
        <v>102141</v>
      </c>
      <c r="E21" s="13">
        <v>97283</v>
      </c>
      <c r="F21" s="13">
        <v>96712</v>
      </c>
      <c r="G21" s="13">
        <v>7334</v>
      </c>
      <c r="H21" s="13">
        <v>2221</v>
      </c>
      <c r="I21" s="13">
        <v>21492</v>
      </c>
      <c r="J21" s="13">
        <v>63827</v>
      </c>
      <c r="K21" s="13">
        <v>3357</v>
      </c>
      <c r="L21" s="13">
        <v>5429</v>
      </c>
      <c r="M21" s="26"/>
    </row>
    <row r="22" spans="1:13" ht="36" customHeight="1">
      <c r="A22" s="3">
        <v>14</v>
      </c>
      <c r="B22" s="109" t="s">
        <v>20</v>
      </c>
      <c r="C22" s="110"/>
      <c r="D22" s="13">
        <v>1188</v>
      </c>
      <c r="E22" s="13">
        <v>1038</v>
      </c>
      <c r="F22" s="13">
        <v>1045</v>
      </c>
      <c r="G22" s="13">
        <v>33</v>
      </c>
      <c r="H22" s="13">
        <v>183</v>
      </c>
      <c r="I22" s="13">
        <v>102</v>
      </c>
      <c r="J22" s="13">
        <v>680</v>
      </c>
      <c r="K22" s="13">
        <v>21</v>
      </c>
      <c r="L22" s="13">
        <v>143</v>
      </c>
      <c r="M22" s="26"/>
    </row>
    <row r="23" spans="1:13" ht="27" customHeight="1">
      <c r="A23" s="3">
        <v>15</v>
      </c>
      <c r="B23" s="109" t="s">
        <v>21</v>
      </c>
      <c r="C23" s="110"/>
      <c r="D23" s="13">
        <v>117</v>
      </c>
      <c r="E23" s="13">
        <v>103</v>
      </c>
      <c r="F23" s="13">
        <v>105</v>
      </c>
      <c r="G23" s="13">
        <v>1</v>
      </c>
      <c r="H23" s="13">
        <v>25</v>
      </c>
      <c r="I23" s="13">
        <v>8</v>
      </c>
      <c r="J23" s="13">
        <v>66</v>
      </c>
      <c r="K23" s="13">
        <v>2</v>
      </c>
      <c r="L23" s="13">
        <v>12</v>
      </c>
      <c r="M23" s="26"/>
    </row>
    <row r="24" spans="1:13" ht="14.25" customHeight="1">
      <c r="A24" s="3">
        <v>16</v>
      </c>
      <c r="B24" s="109" t="s">
        <v>22</v>
      </c>
      <c r="C24" s="110"/>
      <c r="D24" s="13">
        <v>4988</v>
      </c>
      <c r="E24" s="13">
        <v>4541</v>
      </c>
      <c r="F24" s="13">
        <v>4612</v>
      </c>
      <c r="G24" s="13">
        <v>176</v>
      </c>
      <c r="H24" s="13">
        <v>7</v>
      </c>
      <c r="I24" s="13">
        <v>1241</v>
      </c>
      <c r="J24" s="13">
        <v>3041</v>
      </c>
      <c r="K24" s="13">
        <v>136</v>
      </c>
      <c r="L24" s="13">
        <v>376</v>
      </c>
      <c r="M24" s="26"/>
    </row>
    <row r="25" spans="1:13" ht="14.25" customHeight="1">
      <c r="A25" s="3">
        <v>17</v>
      </c>
      <c r="B25" s="109" t="s">
        <v>23</v>
      </c>
      <c r="C25" s="110"/>
      <c r="D25" s="13">
        <v>2236</v>
      </c>
      <c r="E25" s="13">
        <v>2066</v>
      </c>
      <c r="F25" s="13">
        <v>2035</v>
      </c>
      <c r="G25" s="13">
        <v>78</v>
      </c>
      <c r="H25" s="13">
        <v>12</v>
      </c>
      <c r="I25" s="13">
        <v>504</v>
      </c>
      <c r="J25" s="13">
        <v>1411</v>
      </c>
      <c r="K25" s="13">
        <v>79</v>
      </c>
      <c r="L25" s="13">
        <v>201</v>
      </c>
      <c r="M25" s="26"/>
    </row>
    <row r="26" spans="1:13" ht="12.75">
      <c r="A26" s="3">
        <v>18</v>
      </c>
      <c r="B26" s="109" t="s">
        <v>24</v>
      </c>
      <c r="C26" s="110"/>
      <c r="D26" s="13">
        <v>230</v>
      </c>
      <c r="E26" s="13">
        <v>206</v>
      </c>
      <c r="F26" s="13">
        <v>207</v>
      </c>
      <c r="G26" s="13">
        <v>55</v>
      </c>
      <c r="H26" s="13">
        <v>47</v>
      </c>
      <c r="I26" s="13">
        <v>27</v>
      </c>
      <c r="J26" s="13">
        <v>76</v>
      </c>
      <c r="K26" s="13">
        <v>4</v>
      </c>
      <c r="L26" s="13">
        <v>23</v>
      </c>
      <c r="M26" s="26"/>
    </row>
    <row r="27" spans="1:13" ht="26.25" customHeight="1">
      <c r="A27" s="3">
        <v>19</v>
      </c>
      <c r="B27" s="143" t="s">
        <v>25</v>
      </c>
      <c r="C27" s="143"/>
      <c r="D27" s="13">
        <v>11586</v>
      </c>
      <c r="E27" s="13">
        <v>10663</v>
      </c>
      <c r="F27" s="13">
        <v>11123</v>
      </c>
      <c r="G27" s="13">
        <v>815</v>
      </c>
      <c r="H27" s="13">
        <v>295</v>
      </c>
      <c r="I27" s="13">
        <v>195</v>
      </c>
      <c r="J27" s="13">
        <v>9818</v>
      </c>
      <c r="K27" s="13">
        <v>41</v>
      </c>
      <c r="L27" s="13">
        <v>463</v>
      </c>
      <c r="M27" s="26"/>
    </row>
    <row r="28" spans="1:13" ht="17.25" customHeight="1">
      <c r="A28" s="3">
        <v>20</v>
      </c>
      <c r="B28" s="156" t="s">
        <v>26</v>
      </c>
      <c r="C28" s="156"/>
      <c r="D28" s="13">
        <f aca="true" t="shared" si="0" ref="D28:L28">SUM(D9:D11,D15:D27)</f>
        <v>1649092</v>
      </c>
      <c r="E28" s="13">
        <f t="shared" si="0"/>
        <v>1564568</v>
      </c>
      <c r="F28" s="13">
        <f t="shared" si="0"/>
        <v>1574087</v>
      </c>
      <c r="G28" s="13">
        <f t="shared" si="0"/>
        <v>171524</v>
      </c>
      <c r="H28" s="13">
        <f t="shared" si="0"/>
        <v>18327</v>
      </c>
      <c r="I28" s="13">
        <f t="shared" si="0"/>
        <v>101687</v>
      </c>
      <c r="J28" s="13">
        <f t="shared" si="0"/>
        <v>1269739</v>
      </c>
      <c r="K28" s="13">
        <f t="shared" si="0"/>
        <v>45551</v>
      </c>
      <c r="L28" s="13">
        <f t="shared" si="0"/>
        <v>75005</v>
      </c>
      <c r="M28" s="26"/>
    </row>
    <row r="29" spans="1:13" ht="14.25" customHeight="1">
      <c r="A29" s="4"/>
      <c r="B29" s="9"/>
      <c r="C29" s="9"/>
      <c r="D29" s="15"/>
      <c r="E29" s="15"/>
      <c r="F29" s="15"/>
      <c r="G29" s="15"/>
      <c r="H29" s="15"/>
      <c r="I29" s="15"/>
      <c r="J29" s="15"/>
      <c r="K29" s="15"/>
      <c r="L29" s="15"/>
      <c r="M29" s="27"/>
    </row>
    <row r="30" spans="1:15" ht="15.75" customHeight="1">
      <c r="A30" s="157" t="s">
        <v>6</v>
      </c>
      <c r="B30" s="157"/>
      <c r="C30" s="157"/>
      <c r="D30" s="157"/>
      <c r="E30" s="157"/>
      <c r="F30" s="157"/>
      <c r="G30" s="157"/>
      <c r="H30" s="157"/>
      <c r="I30" s="157"/>
      <c r="J30" s="157"/>
      <c r="K30" s="157"/>
      <c r="L30" s="157"/>
      <c r="M30" s="157"/>
      <c r="N30" s="29"/>
      <c r="O30" s="29"/>
    </row>
    <row r="31" spans="1:14" ht="15" customHeight="1">
      <c r="A31" s="138" t="s">
        <v>4</v>
      </c>
      <c r="B31" s="158" t="s">
        <v>27</v>
      </c>
      <c r="C31" s="159"/>
      <c r="D31" s="164" t="s">
        <v>37</v>
      </c>
      <c r="E31" s="165"/>
      <c r="F31" s="153" t="s">
        <v>40</v>
      </c>
      <c r="G31" s="154"/>
      <c r="H31" s="154"/>
      <c r="I31" s="154"/>
      <c r="J31" s="154"/>
      <c r="K31" s="155"/>
      <c r="L31" s="144" t="s">
        <v>53</v>
      </c>
      <c r="M31" s="145"/>
      <c r="N31" s="25"/>
    </row>
    <row r="32" spans="1:14" ht="21" customHeight="1">
      <c r="A32" s="139"/>
      <c r="B32" s="160"/>
      <c r="C32" s="161"/>
      <c r="D32" s="148" t="s">
        <v>36</v>
      </c>
      <c r="E32" s="106" t="s">
        <v>38</v>
      </c>
      <c r="F32" s="132" t="s">
        <v>36</v>
      </c>
      <c r="G32" s="150" t="s">
        <v>41</v>
      </c>
      <c r="H32" s="151"/>
      <c r="I32" s="151"/>
      <c r="J32" s="151"/>
      <c r="K32" s="152"/>
      <c r="L32" s="146"/>
      <c r="M32" s="147"/>
      <c r="N32" s="25"/>
    </row>
    <row r="33" spans="1:14" ht="61.5" customHeight="1">
      <c r="A33" s="140"/>
      <c r="B33" s="162"/>
      <c r="C33" s="163"/>
      <c r="D33" s="149"/>
      <c r="E33" s="134"/>
      <c r="F33" s="134"/>
      <c r="G33" s="18" t="s">
        <v>43</v>
      </c>
      <c r="H33" s="18" t="s">
        <v>45</v>
      </c>
      <c r="I33" s="18" t="s">
        <v>47</v>
      </c>
      <c r="J33" s="18" t="s">
        <v>49</v>
      </c>
      <c r="K33" s="20" t="s">
        <v>51</v>
      </c>
      <c r="L33" s="21" t="s">
        <v>36</v>
      </c>
      <c r="M33" s="28" t="s">
        <v>54</v>
      </c>
      <c r="N33" s="25"/>
    </row>
    <row r="34" spans="1:14" ht="12" customHeight="1">
      <c r="A34" s="5" t="s">
        <v>5</v>
      </c>
      <c r="B34" s="164" t="s">
        <v>8</v>
      </c>
      <c r="C34" s="165"/>
      <c r="D34" s="5">
        <v>1</v>
      </c>
      <c r="E34" s="5">
        <v>2</v>
      </c>
      <c r="F34" s="5">
        <v>3</v>
      </c>
      <c r="G34" s="5">
        <v>4</v>
      </c>
      <c r="H34" s="5">
        <v>5</v>
      </c>
      <c r="I34" s="5">
        <v>6</v>
      </c>
      <c r="J34" s="5">
        <v>7</v>
      </c>
      <c r="K34" s="5">
        <v>8</v>
      </c>
      <c r="L34" s="5">
        <v>9</v>
      </c>
      <c r="M34" s="5">
        <v>10</v>
      </c>
      <c r="N34" s="25"/>
    </row>
    <row r="35" spans="1:14" ht="15" customHeight="1">
      <c r="A35" s="6">
        <v>1</v>
      </c>
      <c r="B35" s="166" t="s">
        <v>28</v>
      </c>
      <c r="C35" s="167"/>
      <c r="D35" s="16">
        <f aca="true" t="shared" si="1" ref="D35:M35">SUM(D36:D37)</f>
        <v>1053820</v>
      </c>
      <c r="E35" s="16">
        <f t="shared" si="1"/>
        <v>836878</v>
      </c>
      <c r="F35" s="16">
        <f t="shared" si="1"/>
        <v>884919</v>
      </c>
      <c r="G35" s="16">
        <f t="shared" si="1"/>
        <v>722929</v>
      </c>
      <c r="H35" s="16">
        <f t="shared" si="1"/>
        <v>647398</v>
      </c>
      <c r="I35" s="16">
        <f t="shared" si="1"/>
        <v>25670</v>
      </c>
      <c r="J35" s="16">
        <f t="shared" si="1"/>
        <v>127653</v>
      </c>
      <c r="K35" s="16">
        <f t="shared" si="1"/>
        <v>85444</v>
      </c>
      <c r="L35" s="16">
        <f t="shared" si="1"/>
        <v>168899</v>
      </c>
      <c r="M35" s="16">
        <f t="shared" si="1"/>
        <v>17145</v>
      </c>
      <c r="N35" s="25"/>
    </row>
    <row r="36" spans="1:14" ht="12.75">
      <c r="A36" s="6">
        <v>2</v>
      </c>
      <c r="B36" s="138" t="s">
        <v>29</v>
      </c>
      <c r="C36" s="11" t="s">
        <v>33</v>
      </c>
      <c r="D36" s="16">
        <v>975505</v>
      </c>
      <c r="E36" s="16">
        <f>'Розділ 3'!E65</f>
        <v>766829</v>
      </c>
      <c r="F36" s="16">
        <f>'Розділ 3'!F65</f>
        <v>813365</v>
      </c>
      <c r="G36" s="16">
        <f>'Розділ 3'!G65</f>
        <v>659594</v>
      </c>
      <c r="H36" s="16">
        <f>'Розділ 3'!I65</f>
        <v>586298</v>
      </c>
      <c r="I36" s="16">
        <f>'Розділ 3'!K65</f>
        <v>24970</v>
      </c>
      <c r="J36" s="16">
        <f>'Розділ 3'!L65</f>
        <v>120488</v>
      </c>
      <c r="K36" s="16">
        <f>'Розділ 3'!M65</f>
        <v>83154</v>
      </c>
      <c r="L36" s="16">
        <f>'Розділ 3'!Q65</f>
        <v>162138</v>
      </c>
      <c r="M36" s="16">
        <f>'Розділ 3'!R65</f>
        <v>16029</v>
      </c>
      <c r="N36" s="25"/>
    </row>
    <row r="37" spans="1:14" ht="20.25" customHeight="1">
      <c r="A37" s="6">
        <v>3</v>
      </c>
      <c r="B37" s="140"/>
      <c r="C37" s="11" t="s">
        <v>34</v>
      </c>
      <c r="D37" s="17">
        <v>78315</v>
      </c>
      <c r="E37" s="16">
        <f>'Розділ 4'!E28</f>
        <v>70049</v>
      </c>
      <c r="F37" s="16">
        <f>'Розділ 4'!F28</f>
        <v>71554</v>
      </c>
      <c r="G37" s="16">
        <f>'Розділ 4'!G28</f>
        <v>63335</v>
      </c>
      <c r="H37" s="16">
        <f>'Розділ 4'!H28</f>
        <v>61100</v>
      </c>
      <c r="I37" s="16">
        <f>'Розділ 4'!J28</f>
        <v>700</v>
      </c>
      <c r="J37" s="16">
        <f>'Розділ 4'!K28</f>
        <v>7165</v>
      </c>
      <c r="K37" s="16">
        <f>'Розділ 4'!L28</f>
        <v>2290</v>
      </c>
      <c r="L37" s="16">
        <f>'Розділ 4'!M28</f>
        <v>6761</v>
      </c>
      <c r="M37" s="16">
        <f>'Розділ 4'!N28</f>
        <v>1116</v>
      </c>
      <c r="N37" s="25"/>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31:C33"/>
    <mergeCell ref="D31:E31"/>
    <mergeCell ref="B34:C34"/>
    <mergeCell ref="B35:C35"/>
    <mergeCell ref="B24:C24"/>
    <mergeCell ref="L31:M32"/>
    <mergeCell ref="D32:D33"/>
    <mergeCell ref="E32:E33"/>
    <mergeCell ref="F32:F33"/>
    <mergeCell ref="G32:K32"/>
    <mergeCell ref="F31:K31"/>
    <mergeCell ref="B28:C28"/>
    <mergeCell ref="A30:M30"/>
    <mergeCell ref="A31:A33"/>
    <mergeCell ref="B15:C15"/>
    <mergeCell ref="B25:C25"/>
    <mergeCell ref="B26:C26"/>
    <mergeCell ref="B19:C19"/>
    <mergeCell ref="B22:C22"/>
    <mergeCell ref="B23:C23"/>
    <mergeCell ref="B20:C20"/>
    <mergeCell ref="B21:C21"/>
    <mergeCell ref="B27:C27"/>
    <mergeCell ref="A1:L1"/>
    <mergeCell ref="B9:C9"/>
    <mergeCell ref="B10:C10"/>
    <mergeCell ref="B11:C11"/>
    <mergeCell ref="B8:C8"/>
    <mergeCell ref="F4:K4"/>
    <mergeCell ref="L4:L7"/>
    <mergeCell ref="F5:F7"/>
    <mergeCell ref="G5:K5"/>
    <mergeCell ref="D6:D7"/>
    <mergeCell ref="B12:B14"/>
    <mergeCell ref="B16:C16"/>
    <mergeCell ref="B17:C17"/>
    <mergeCell ref="B18:C18"/>
    <mergeCell ref="A2:L2"/>
    <mergeCell ref="E6:E7"/>
    <mergeCell ref="G6:G7"/>
    <mergeCell ref="H6:H7"/>
    <mergeCell ref="I6:I7"/>
    <mergeCell ref="A4:A7"/>
    <mergeCell ref="J6:J7"/>
    <mergeCell ref="K6:K7"/>
    <mergeCell ref="B4:C7"/>
    <mergeCell ref="D4:E5"/>
  </mergeCells>
  <printOptions/>
  <pageMargins left="0.4330708661417323" right="0.2362204724409449" top="0.5511811023622047" bottom="0.5511811023622047" header="0.31496062992125984" footer="0.31496062992125984"/>
  <pageSetup horizontalDpi="600" verticalDpi="600" orientation="landscape" paperSize="9" scale="70" r:id="rId1"/>
  <headerFooter alignWithMargins="0">
    <oddFooter>&amp;LB0044DE2&amp;CФорма № Зведений- 2-Ц, Підрозділ: Державна судова адміністрація України, Початок періоду: 01.01.2012, Кінець періоду: 31.12.2012&amp;RСтр.____</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9.140625" style="0" customWidth="1"/>
    <col min="14" max="255" width="9.421875" style="0" customWidth="1"/>
  </cols>
  <sheetData>
    <row r="1" spans="1:13" ht="18.75" customHeight="1">
      <c r="A1" s="168" t="s">
        <v>55</v>
      </c>
      <c r="B1" s="168"/>
      <c r="C1" s="168"/>
      <c r="D1" s="168"/>
      <c r="E1" s="168"/>
      <c r="F1" s="168"/>
      <c r="G1" s="168"/>
      <c r="H1" s="168"/>
      <c r="I1" s="168"/>
      <c r="J1" s="168"/>
      <c r="K1" s="168"/>
      <c r="L1" s="168"/>
      <c r="M1" s="168"/>
    </row>
    <row r="2" spans="1:13" ht="12.75" customHeight="1">
      <c r="A2" s="31"/>
      <c r="B2" s="31"/>
      <c r="C2" s="31"/>
      <c r="D2" s="31"/>
      <c r="E2" s="31"/>
      <c r="F2" s="31"/>
      <c r="G2" s="31"/>
      <c r="H2" s="31"/>
      <c r="I2" s="2"/>
      <c r="J2" s="2"/>
      <c r="K2" s="2"/>
      <c r="L2" s="2"/>
      <c r="M2" s="2"/>
    </row>
    <row r="3" spans="1:14" ht="18.75" customHeight="1">
      <c r="A3" s="169" t="s">
        <v>4</v>
      </c>
      <c r="B3" s="170" t="s">
        <v>56</v>
      </c>
      <c r="C3" s="171" t="s">
        <v>63</v>
      </c>
      <c r="D3" s="172"/>
      <c r="E3" s="172"/>
      <c r="F3" s="173"/>
      <c r="G3" s="174" t="s">
        <v>69</v>
      </c>
      <c r="H3" s="174"/>
      <c r="I3" s="174"/>
      <c r="J3" s="174"/>
      <c r="K3" s="174"/>
      <c r="L3" s="174"/>
      <c r="M3" s="174"/>
      <c r="N3" s="25"/>
    </row>
    <row r="4" spans="1:14" ht="15.75" customHeight="1">
      <c r="A4" s="169"/>
      <c r="B4" s="170"/>
      <c r="C4" s="169" t="s">
        <v>64</v>
      </c>
      <c r="D4" s="175" t="s">
        <v>65</v>
      </c>
      <c r="E4" s="169" t="s">
        <v>66</v>
      </c>
      <c r="F4" s="169"/>
      <c r="G4" s="169" t="s">
        <v>36</v>
      </c>
      <c r="H4" s="175" t="s">
        <v>41</v>
      </c>
      <c r="I4" s="175"/>
      <c r="J4" s="175"/>
      <c r="K4" s="175"/>
      <c r="L4" s="169" t="s">
        <v>66</v>
      </c>
      <c r="M4" s="169"/>
      <c r="N4" s="25"/>
    </row>
    <row r="5" spans="1:14" ht="12.75">
      <c r="A5" s="169"/>
      <c r="B5" s="170"/>
      <c r="C5" s="169"/>
      <c r="D5" s="175"/>
      <c r="E5" s="169"/>
      <c r="F5" s="169"/>
      <c r="G5" s="169"/>
      <c r="H5" s="169" t="s">
        <v>70</v>
      </c>
      <c r="I5" s="169" t="s">
        <v>71</v>
      </c>
      <c r="J5" s="169" t="s">
        <v>72</v>
      </c>
      <c r="K5" s="176" t="s">
        <v>73</v>
      </c>
      <c r="L5" s="169"/>
      <c r="M5" s="169"/>
      <c r="N5" s="25"/>
    </row>
    <row r="6" spans="1:14" ht="78" customHeight="1">
      <c r="A6" s="169"/>
      <c r="B6" s="170"/>
      <c r="C6" s="169"/>
      <c r="D6" s="175"/>
      <c r="E6" s="38" t="s">
        <v>67</v>
      </c>
      <c r="F6" s="38" t="s">
        <v>68</v>
      </c>
      <c r="G6" s="169"/>
      <c r="H6" s="169"/>
      <c r="I6" s="169"/>
      <c r="J6" s="169"/>
      <c r="K6" s="176"/>
      <c r="L6" s="38" t="s">
        <v>74</v>
      </c>
      <c r="M6" s="38" t="s">
        <v>75</v>
      </c>
      <c r="N6" s="25"/>
    </row>
    <row r="7" spans="1:14" ht="12.75" customHeight="1">
      <c r="A7" s="32" t="s">
        <v>5</v>
      </c>
      <c r="B7" s="32" t="s">
        <v>8</v>
      </c>
      <c r="C7" s="36">
        <v>1</v>
      </c>
      <c r="D7" s="36">
        <v>2</v>
      </c>
      <c r="E7" s="36">
        <v>3</v>
      </c>
      <c r="F7" s="36">
        <v>4</v>
      </c>
      <c r="G7" s="36">
        <v>5</v>
      </c>
      <c r="H7" s="36">
        <v>6</v>
      </c>
      <c r="I7" s="36">
        <v>7</v>
      </c>
      <c r="J7" s="36">
        <v>8</v>
      </c>
      <c r="K7" s="36">
        <v>9</v>
      </c>
      <c r="L7" s="36">
        <v>10</v>
      </c>
      <c r="M7" s="36">
        <v>11</v>
      </c>
      <c r="N7" s="25"/>
    </row>
    <row r="8" spans="1:14" ht="28.5" customHeight="1">
      <c r="A8" s="33">
        <v>1</v>
      </c>
      <c r="B8" s="34" t="s">
        <v>57</v>
      </c>
      <c r="C8" s="14">
        <v>40946</v>
      </c>
      <c r="D8" s="14">
        <v>136</v>
      </c>
      <c r="E8" s="14">
        <v>243020975</v>
      </c>
      <c r="F8" s="14">
        <v>224354254</v>
      </c>
      <c r="G8" s="14">
        <v>2667</v>
      </c>
      <c r="H8" s="14">
        <v>242</v>
      </c>
      <c r="I8" s="38">
        <v>2254</v>
      </c>
      <c r="J8" s="38">
        <v>171</v>
      </c>
      <c r="K8" s="38">
        <v>37</v>
      </c>
      <c r="L8" s="38">
        <v>14938309</v>
      </c>
      <c r="M8" s="38">
        <v>7129472</v>
      </c>
      <c r="N8" s="25"/>
    </row>
    <row r="9" spans="1:14" ht="43.5" customHeight="1">
      <c r="A9" s="33">
        <v>2</v>
      </c>
      <c r="B9" s="34" t="s">
        <v>58</v>
      </c>
      <c r="C9" s="14">
        <v>216</v>
      </c>
      <c r="D9" s="14"/>
      <c r="E9" s="14">
        <v>759590</v>
      </c>
      <c r="F9" s="14">
        <v>1192451</v>
      </c>
      <c r="G9" s="14">
        <v>8</v>
      </c>
      <c r="H9" s="14">
        <v>7</v>
      </c>
      <c r="I9" s="38"/>
      <c r="J9" s="38">
        <v>1</v>
      </c>
      <c r="K9" s="38"/>
      <c r="L9" s="38">
        <v>79066</v>
      </c>
      <c r="M9" s="38"/>
      <c r="N9" s="25"/>
    </row>
    <row r="10" spans="1:14" ht="80.25" customHeight="1">
      <c r="A10" s="33">
        <v>3</v>
      </c>
      <c r="B10" s="34" t="s">
        <v>59</v>
      </c>
      <c r="C10" s="14">
        <v>285405</v>
      </c>
      <c r="D10" s="14">
        <v>3833</v>
      </c>
      <c r="E10" s="14">
        <v>2113229770</v>
      </c>
      <c r="F10" s="14">
        <v>1921811491</v>
      </c>
      <c r="G10" s="14">
        <v>24083</v>
      </c>
      <c r="H10" s="14">
        <v>1360</v>
      </c>
      <c r="I10" s="38">
        <v>22539</v>
      </c>
      <c r="J10" s="38">
        <v>183</v>
      </c>
      <c r="K10" s="38">
        <v>480</v>
      </c>
      <c r="L10" s="38">
        <v>123484307.65</v>
      </c>
      <c r="M10" s="38">
        <v>95008584.1</v>
      </c>
      <c r="N10" s="25"/>
    </row>
    <row r="11" spans="1:14" ht="78" customHeight="1">
      <c r="A11" s="33">
        <v>4</v>
      </c>
      <c r="B11" s="34" t="s">
        <v>60</v>
      </c>
      <c r="C11" s="14">
        <v>1686</v>
      </c>
      <c r="D11" s="14">
        <v>8</v>
      </c>
      <c r="E11" s="14">
        <v>77221</v>
      </c>
      <c r="F11" s="14">
        <v>56606</v>
      </c>
      <c r="G11" s="14">
        <v>146</v>
      </c>
      <c r="H11" s="14">
        <v>17</v>
      </c>
      <c r="I11" s="38">
        <v>129</v>
      </c>
      <c r="J11" s="38"/>
      <c r="K11" s="38"/>
      <c r="L11" s="38">
        <v>17487</v>
      </c>
      <c r="M11" s="38">
        <v>13887</v>
      </c>
      <c r="N11" s="25"/>
    </row>
    <row r="12" spans="1:14" ht="61.5" customHeight="1">
      <c r="A12" s="33">
        <v>5</v>
      </c>
      <c r="B12" s="34" t="s">
        <v>61</v>
      </c>
      <c r="C12" s="14">
        <v>24</v>
      </c>
      <c r="D12" s="14"/>
      <c r="E12" s="14">
        <v>28691</v>
      </c>
      <c r="F12" s="14">
        <v>9996</v>
      </c>
      <c r="G12" s="14"/>
      <c r="H12" s="14"/>
      <c r="I12" s="38"/>
      <c r="J12" s="38"/>
      <c r="K12" s="38"/>
      <c r="L12" s="38"/>
      <c r="M12" s="38"/>
      <c r="N12" s="25"/>
    </row>
    <row r="13" spans="1:14" ht="27.75" customHeight="1">
      <c r="A13" s="33">
        <v>6</v>
      </c>
      <c r="B13" s="35" t="s">
        <v>62</v>
      </c>
      <c r="C13" s="14">
        <f aca="true" t="shared" si="0" ref="C13:M13">SUM(C8:C12)</f>
        <v>328277</v>
      </c>
      <c r="D13" s="14">
        <f t="shared" si="0"/>
        <v>3977</v>
      </c>
      <c r="E13" s="14">
        <f t="shared" si="0"/>
        <v>2357116247</v>
      </c>
      <c r="F13" s="14">
        <f t="shared" si="0"/>
        <v>2147424798</v>
      </c>
      <c r="G13" s="14">
        <f t="shared" si="0"/>
        <v>26904</v>
      </c>
      <c r="H13" s="14">
        <f t="shared" si="0"/>
        <v>1626</v>
      </c>
      <c r="I13" s="14">
        <f t="shared" si="0"/>
        <v>24922</v>
      </c>
      <c r="J13" s="14">
        <f t="shared" si="0"/>
        <v>355</v>
      </c>
      <c r="K13" s="14">
        <f t="shared" si="0"/>
        <v>517</v>
      </c>
      <c r="L13" s="14">
        <f t="shared" si="0"/>
        <v>138519169.65</v>
      </c>
      <c r="M13" s="14">
        <f t="shared" si="0"/>
        <v>102151943.1</v>
      </c>
      <c r="N13" s="25"/>
    </row>
    <row r="14" spans="1:13" ht="48" customHeight="1">
      <c r="A14" s="7"/>
      <c r="B14" s="7"/>
      <c r="C14" s="7"/>
      <c r="D14" s="7"/>
      <c r="E14" s="7"/>
      <c r="F14" s="7"/>
      <c r="G14" s="7"/>
      <c r="H14" s="7"/>
      <c r="I14" s="7"/>
      <c r="J14" s="7"/>
      <c r="K14" s="7"/>
      <c r="L14" s="7"/>
      <c r="M14" s="7"/>
    </row>
    <row r="15" spans="3:10" ht="12.75" customHeight="1">
      <c r="C15" s="37"/>
      <c r="D15" s="37"/>
      <c r="E15" s="37"/>
      <c r="F15" s="37"/>
      <c r="G15" s="37"/>
      <c r="H15" s="37"/>
      <c r="I15" s="37"/>
      <c r="J15" s="37"/>
    </row>
    <row r="16" spans="3:10" ht="12.75" customHeight="1">
      <c r="C16" s="37"/>
      <c r="D16" s="37"/>
      <c r="E16" s="37"/>
      <c r="F16" s="37"/>
      <c r="G16" s="37"/>
      <c r="H16" s="37"/>
      <c r="I16" s="37"/>
      <c r="J16" s="37"/>
    </row>
    <row r="17" spans="3:10" ht="12.75" customHeight="1">
      <c r="C17" s="37"/>
      <c r="D17" s="37"/>
      <c r="E17" s="37"/>
      <c r="F17" s="37"/>
      <c r="G17" s="37"/>
      <c r="H17" s="37"/>
      <c r="I17" s="37"/>
      <c r="J17" s="37"/>
    </row>
    <row r="18" spans="3:10" ht="12.75" customHeight="1">
      <c r="C18" s="37"/>
      <c r="D18" s="37"/>
      <c r="E18" s="37"/>
      <c r="F18" s="37"/>
      <c r="G18" s="37"/>
      <c r="H18" s="37"/>
      <c r="I18" s="37"/>
      <c r="J18" s="37"/>
    </row>
    <row r="19" spans="3:10" ht="12.75" customHeight="1">
      <c r="C19" s="37"/>
      <c r="D19" s="37"/>
      <c r="E19" s="37"/>
      <c r="F19" s="37"/>
      <c r="G19" s="37"/>
      <c r="H19" s="37"/>
      <c r="I19" s="37"/>
      <c r="J19" s="37"/>
    </row>
    <row r="20" spans="3:10" ht="12.75" customHeight="1">
      <c r="C20" s="37"/>
      <c r="D20" s="37"/>
      <c r="E20" s="37"/>
      <c r="F20" s="37"/>
      <c r="G20" s="37"/>
      <c r="H20" s="37"/>
      <c r="I20" s="37"/>
      <c r="J20" s="37"/>
    </row>
    <row r="21" spans="3:10" ht="12.75" customHeight="1">
      <c r="C21" s="37"/>
      <c r="D21" s="37"/>
      <c r="E21" s="37"/>
      <c r="F21" s="37"/>
      <c r="G21" s="37"/>
      <c r="H21" s="37"/>
      <c r="I21" s="37"/>
      <c r="J21" s="37"/>
    </row>
    <row r="22" spans="3:10" ht="12.75" customHeight="1">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&amp;LB0044DE2&amp;CФорма № Зведений- 2-Ц, Підрозділ: Державна судова адміністрація України, Початок періоду: 01.01.2012, Кінець періоду: 31.12.2012</oddFooter>
  </headerFooter>
</worksheet>
</file>

<file path=xl/worksheets/sheet3.xml><?xml version="1.0" encoding="utf-8"?>
<worksheet xmlns="http://schemas.openxmlformats.org/spreadsheetml/2006/main" xmlns:r="http://schemas.openxmlformats.org/officeDocument/2006/relationships">
  <dimension ref="A2:T1298"/>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3.140625" style="0" customWidth="1"/>
    <col min="15" max="15" width="12.140625" style="0" customWidth="1"/>
    <col min="16" max="16" width="10.28125" style="0" customWidth="1"/>
    <col min="17" max="18" width="7.8515625" style="0" customWidth="1"/>
    <col min="19" max="255" width="9.421875" style="0" customWidth="1"/>
  </cols>
  <sheetData>
    <row r="1" ht="9.75" customHeight="1"/>
    <row r="2" spans="1:18" ht="18.75" customHeight="1">
      <c r="A2" s="168" t="s">
        <v>76</v>
      </c>
      <c r="B2" s="168"/>
      <c r="C2" s="168"/>
      <c r="D2" s="168"/>
      <c r="E2" s="168"/>
      <c r="F2" s="168"/>
      <c r="G2" s="168"/>
      <c r="H2" s="168"/>
      <c r="I2" s="168"/>
      <c r="J2" s="168"/>
      <c r="K2" s="168"/>
      <c r="L2" s="168"/>
      <c r="M2" s="168"/>
      <c r="N2" s="168"/>
      <c r="O2" s="168"/>
      <c r="P2" s="168"/>
      <c r="Q2" s="168"/>
      <c r="R2" s="168"/>
    </row>
    <row r="3" spans="1:18" ht="2.25" customHeight="1">
      <c r="A3" s="31"/>
      <c r="B3" s="31"/>
      <c r="C3" s="31"/>
      <c r="D3" s="31"/>
      <c r="E3" s="31"/>
      <c r="F3" s="31"/>
      <c r="G3" s="31"/>
      <c r="H3" s="31"/>
      <c r="I3" s="31"/>
      <c r="J3" s="31"/>
      <c r="K3" s="31"/>
      <c r="L3" s="31"/>
      <c r="M3" s="31"/>
      <c r="N3" s="31"/>
      <c r="O3" s="31"/>
      <c r="P3" s="31"/>
      <c r="Q3" s="2"/>
      <c r="R3" s="2"/>
    </row>
    <row r="4" spans="1:19" ht="18" customHeight="1">
      <c r="A4" s="181" t="s">
        <v>4</v>
      </c>
      <c r="B4" s="169" t="s">
        <v>77</v>
      </c>
      <c r="C4" s="175"/>
      <c r="D4" s="190" t="s">
        <v>135</v>
      </c>
      <c r="E4" s="190" t="s">
        <v>136</v>
      </c>
      <c r="F4" s="193" t="s">
        <v>40</v>
      </c>
      <c r="G4" s="194"/>
      <c r="H4" s="194"/>
      <c r="I4" s="194"/>
      <c r="J4" s="194"/>
      <c r="K4" s="194"/>
      <c r="L4" s="195"/>
      <c r="M4" s="196" t="s">
        <v>144</v>
      </c>
      <c r="N4" s="153" t="s">
        <v>145</v>
      </c>
      <c r="O4" s="154"/>
      <c r="P4" s="155"/>
      <c r="Q4" s="199" t="s">
        <v>149</v>
      </c>
      <c r="R4" s="199"/>
      <c r="S4" s="25"/>
    </row>
    <row r="5" spans="1:19" ht="14.25" customHeight="1">
      <c r="A5" s="181"/>
      <c r="B5" s="169"/>
      <c r="C5" s="175"/>
      <c r="D5" s="191"/>
      <c r="E5" s="191"/>
      <c r="F5" s="190" t="s">
        <v>36</v>
      </c>
      <c r="G5" s="179" t="s">
        <v>41</v>
      </c>
      <c r="H5" s="180"/>
      <c r="I5" s="180"/>
      <c r="J5" s="180"/>
      <c r="K5" s="180"/>
      <c r="L5" s="180"/>
      <c r="M5" s="197"/>
      <c r="N5" s="202" t="s">
        <v>146</v>
      </c>
      <c r="O5" s="202" t="s">
        <v>147</v>
      </c>
      <c r="P5" s="202" t="s">
        <v>148</v>
      </c>
      <c r="Q5" s="199"/>
      <c r="R5" s="199"/>
      <c r="S5" s="25"/>
    </row>
    <row r="6" spans="1:19" ht="18.75" customHeight="1">
      <c r="A6" s="189"/>
      <c r="B6" s="175"/>
      <c r="C6" s="175"/>
      <c r="D6" s="191"/>
      <c r="E6" s="191"/>
      <c r="F6" s="200"/>
      <c r="G6" s="175" t="s">
        <v>137</v>
      </c>
      <c r="H6" s="205" t="s">
        <v>138</v>
      </c>
      <c r="I6" s="206"/>
      <c r="J6" s="175" t="s">
        <v>141</v>
      </c>
      <c r="K6" s="175" t="s">
        <v>142</v>
      </c>
      <c r="L6" s="175" t="s">
        <v>143</v>
      </c>
      <c r="M6" s="197"/>
      <c r="N6" s="203"/>
      <c r="O6" s="203"/>
      <c r="P6" s="203"/>
      <c r="Q6" s="199"/>
      <c r="R6" s="199"/>
      <c r="S6" s="25"/>
    </row>
    <row r="7" spans="1:20" ht="82.5" customHeight="1">
      <c r="A7" s="189"/>
      <c r="B7" s="175"/>
      <c r="C7" s="175"/>
      <c r="D7" s="192"/>
      <c r="E7" s="192"/>
      <c r="F7" s="201"/>
      <c r="G7" s="175"/>
      <c r="H7" s="38" t="s">
        <v>139</v>
      </c>
      <c r="I7" s="38" t="s">
        <v>140</v>
      </c>
      <c r="J7" s="175"/>
      <c r="K7" s="175"/>
      <c r="L7" s="175"/>
      <c r="M7" s="198"/>
      <c r="N7" s="204"/>
      <c r="O7" s="204"/>
      <c r="P7" s="204"/>
      <c r="Q7" s="32" t="s">
        <v>36</v>
      </c>
      <c r="R7" s="39" t="s">
        <v>150</v>
      </c>
      <c r="S7" s="25"/>
      <c r="T7" s="37"/>
    </row>
    <row r="8" spans="1:20" ht="12.75" customHeight="1">
      <c r="A8" s="36" t="s">
        <v>5</v>
      </c>
      <c r="B8" s="169" t="s">
        <v>8</v>
      </c>
      <c r="C8" s="169"/>
      <c r="D8" s="32">
        <v>1</v>
      </c>
      <c r="E8" s="32">
        <v>2</v>
      </c>
      <c r="F8" s="32">
        <v>3</v>
      </c>
      <c r="G8" s="32">
        <v>4</v>
      </c>
      <c r="H8" s="32">
        <v>5</v>
      </c>
      <c r="I8" s="32">
        <v>6</v>
      </c>
      <c r="J8" s="32">
        <v>7</v>
      </c>
      <c r="K8" s="32">
        <v>8</v>
      </c>
      <c r="L8" s="32">
        <v>9</v>
      </c>
      <c r="M8" s="32">
        <v>10</v>
      </c>
      <c r="N8" s="32">
        <v>11</v>
      </c>
      <c r="O8" s="32">
        <v>12</v>
      </c>
      <c r="P8" s="32">
        <v>13</v>
      </c>
      <c r="Q8" s="32">
        <v>14</v>
      </c>
      <c r="R8" s="32">
        <v>15</v>
      </c>
      <c r="S8" s="25"/>
      <c r="T8" s="37"/>
    </row>
    <row r="9" spans="1:20" ht="24.75" customHeight="1">
      <c r="A9" s="33">
        <v>1</v>
      </c>
      <c r="B9" s="181" t="s">
        <v>78</v>
      </c>
      <c r="C9" s="182"/>
      <c r="D9" s="16">
        <v>18640</v>
      </c>
      <c r="E9" s="16">
        <v>50615</v>
      </c>
      <c r="F9" s="14">
        <v>55283</v>
      </c>
      <c r="G9" s="16">
        <v>42625</v>
      </c>
      <c r="H9" s="16">
        <v>4579</v>
      </c>
      <c r="I9" s="16">
        <v>35580</v>
      </c>
      <c r="J9" s="16">
        <v>249</v>
      </c>
      <c r="K9" s="16">
        <v>2428</v>
      </c>
      <c r="L9" s="16">
        <v>9867</v>
      </c>
      <c r="M9" s="14">
        <v>6254</v>
      </c>
      <c r="N9" s="14">
        <v>1779290787</v>
      </c>
      <c r="O9" s="14">
        <v>268397032</v>
      </c>
      <c r="P9" s="14">
        <v>117715</v>
      </c>
      <c r="Q9" s="14">
        <v>13972</v>
      </c>
      <c r="R9" s="14">
        <v>2329</v>
      </c>
      <c r="S9" s="48"/>
      <c r="T9" s="37"/>
    </row>
    <row r="10" spans="1:20" ht="18" customHeight="1">
      <c r="A10" s="33">
        <v>2</v>
      </c>
      <c r="B10" s="183" t="s">
        <v>41</v>
      </c>
      <c r="C10" s="44" t="s">
        <v>98</v>
      </c>
      <c r="D10" s="14">
        <v>78</v>
      </c>
      <c r="E10" s="14">
        <v>218</v>
      </c>
      <c r="F10" s="14">
        <v>229</v>
      </c>
      <c r="G10" s="14">
        <v>174</v>
      </c>
      <c r="H10" s="14">
        <v>33</v>
      </c>
      <c r="I10" s="14">
        <v>142</v>
      </c>
      <c r="J10" s="14">
        <v>3</v>
      </c>
      <c r="K10" s="14">
        <v>12</v>
      </c>
      <c r="L10" s="14">
        <v>40</v>
      </c>
      <c r="M10" s="14">
        <v>23</v>
      </c>
      <c r="N10" s="14">
        <v>1698152</v>
      </c>
      <c r="O10" s="14">
        <v>207326</v>
      </c>
      <c r="P10" s="14"/>
      <c r="Q10" s="14">
        <v>67</v>
      </c>
      <c r="R10" s="14">
        <v>12</v>
      </c>
      <c r="S10" s="49"/>
      <c r="T10" s="37"/>
    </row>
    <row r="11" spans="1:20" ht="18.75" customHeight="1">
      <c r="A11" s="33">
        <v>3</v>
      </c>
      <c r="B11" s="184"/>
      <c r="C11" s="44" t="s">
        <v>99</v>
      </c>
      <c r="D11" s="14">
        <v>219</v>
      </c>
      <c r="E11" s="14">
        <v>446</v>
      </c>
      <c r="F11" s="14">
        <v>521</v>
      </c>
      <c r="G11" s="14">
        <v>335</v>
      </c>
      <c r="H11" s="14">
        <v>34</v>
      </c>
      <c r="I11" s="14">
        <v>242</v>
      </c>
      <c r="J11" s="14">
        <v>4</v>
      </c>
      <c r="K11" s="14">
        <v>39</v>
      </c>
      <c r="L11" s="14">
        <v>132</v>
      </c>
      <c r="M11" s="14">
        <v>45</v>
      </c>
      <c r="N11" s="14">
        <v>5083976</v>
      </c>
      <c r="O11" s="14">
        <v>337119</v>
      </c>
      <c r="P11" s="14"/>
      <c r="Q11" s="14">
        <v>144</v>
      </c>
      <c r="R11" s="14">
        <v>18</v>
      </c>
      <c r="S11" s="25"/>
      <c r="T11" s="37"/>
    </row>
    <row r="12" spans="1:20" ht="23.25" customHeight="1">
      <c r="A12" s="33">
        <v>4</v>
      </c>
      <c r="B12" s="185"/>
      <c r="C12" s="40" t="s">
        <v>100</v>
      </c>
      <c r="D12" s="14">
        <v>17575</v>
      </c>
      <c r="E12" s="14">
        <v>45473</v>
      </c>
      <c r="F12" s="14">
        <v>50614</v>
      </c>
      <c r="G12" s="14">
        <v>39342</v>
      </c>
      <c r="H12" s="14">
        <v>4116</v>
      </c>
      <c r="I12" s="14">
        <v>33093</v>
      </c>
      <c r="J12" s="14">
        <v>214</v>
      </c>
      <c r="K12" s="14">
        <v>2176</v>
      </c>
      <c r="L12" s="14">
        <v>8642</v>
      </c>
      <c r="M12" s="14">
        <v>5537</v>
      </c>
      <c r="N12" s="14">
        <v>1485256214</v>
      </c>
      <c r="O12" s="14">
        <v>132802827</v>
      </c>
      <c r="P12" s="14">
        <v>52018</v>
      </c>
      <c r="Q12" s="14">
        <v>12434</v>
      </c>
      <c r="R12" s="14">
        <v>2052</v>
      </c>
      <c r="S12" s="25"/>
      <c r="T12" s="37"/>
    </row>
    <row r="13" spans="1:20" ht="19.5" customHeight="1">
      <c r="A13" s="33">
        <v>5</v>
      </c>
      <c r="B13" s="186" t="s">
        <v>79</v>
      </c>
      <c r="C13" s="187"/>
      <c r="D13" s="14">
        <v>2655</v>
      </c>
      <c r="E13" s="14">
        <v>6241</v>
      </c>
      <c r="F13" s="14">
        <v>7212</v>
      </c>
      <c r="G13" s="14">
        <v>5559</v>
      </c>
      <c r="H13" s="14">
        <v>785</v>
      </c>
      <c r="I13" s="14">
        <v>4497</v>
      </c>
      <c r="J13" s="14">
        <v>14</v>
      </c>
      <c r="K13" s="14">
        <v>177</v>
      </c>
      <c r="L13" s="14">
        <v>1431</v>
      </c>
      <c r="M13" s="14">
        <v>758</v>
      </c>
      <c r="N13" s="14">
        <v>99816459</v>
      </c>
      <c r="O13" s="14">
        <v>20686745</v>
      </c>
      <c r="P13" s="14">
        <v>5000</v>
      </c>
      <c r="Q13" s="14">
        <v>1684</v>
      </c>
      <c r="R13" s="14">
        <v>239</v>
      </c>
      <c r="S13" s="25"/>
      <c r="T13" s="37"/>
    </row>
    <row r="14" spans="1:20" ht="27.75" customHeight="1">
      <c r="A14" s="33">
        <v>6</v>
      </c>
      <c r="B14" s="186" t="s">
        <v>80</v>
      </c>
      <c r="C14" s="187"/>
      <c r="D14" s="14">
        <v>432</v>
      </c>
      <c r="E14" s="14">
        <v>804</v>
      </c>
      <c r="F14" s="14">
        <v>824</v>
      </c>
      <c r="G14" s="14">
        <v>591</v>
      </c>
      <c r="H14" s="14">
        <v>69</v>
      </c>
      <c r="I14" s="14">
        <v>435</v>
      </c>
      <c r="J14" s="14">
        <v>6</v>
      </c>
      <c r="K14" s="14">
        <v>38</v>
      </c>
      <c r="L14" s="14">
        <v>185</v>
      </c>
      <c r="M14" s="14">
        <v>140</v>
      </c>
      <c r="N14" s="14">
        <v>195577432</v>
      </c>
      <c r="O14" s="14">
        <v>1305731</v>
      </c>
      <c r="P14" s="14"/>
      <c r="Q14" s="14">
        <v>412</v>
      </c>
      <c r="R14" s="14">
        <v>104</v>
      </c>
      <c r="S14" s="25"/>
      <c r="T14" s="37"/>
    </row>
    <row r="15" spans="1:19" ht="18.75" customHeight="1">
      <c r="A15" s="33">
        <v>7</v>
      </c>
      <c r="B15" s="177" t="s">
        <v>81</v>
      </c>
      <c r="C15" s="188"/>
      <c r="D15" s="14">
        <v>661</v>
      </c>
      <c r="E15" s="14">
        <v>1274</v>
      </c>
      <c r="F15" s="14">
        <v>1443</v>
      </c>
      <c r="G15" s="14">
        <v>915</v>
      </c>
      <c r="H15" s="14">
        <v>126</v>
      </c>
      <c r="I15" s="14">
        <v>565</v>
      </c>
      <c r="J15" s="14">
        <v>13</v>
      </c>
      <c r="K15" s="14">
        <v>99</v>
      </c>
      <c r="L15" s="14">
        <v>413</v>
      </c>
      <c r="M15" s="14">
        <v>246</v>
      </c>
      <c r="N15" s="14">
        <v>62900663</v>
      </c>
      <c r="O15" s="14">
        <v>33639595</v>
      </c>
      <c r="P15" s="14">
        <v>47997</v>
      </c>
      <c r="Q15" s="14">
        <v>492</v>
      </c>
      <c r="R15" s="14">
        <v>100</v>
      </c>
      <c r="S15" s="25"/>
    </row>
    <row r="16" spans="1:19" ht="20.25" customHeight="1">
      <c r="A16" s="33">
        <v>8</v>
      </c>
      <c r="B16" s="207" t="s">
        <v>29</v>
      </c>
      <c r="C16" s="34" t="s">
        <v>101</v>
      </c>
      <c r="D16" s="14">
        <v>380</v>
      </c>
      <c r="E16" s="14">
        <v>841</v>
      </c>
      <c r="F16" s="14">
        <v>933</v>
      </c>
      <c r="G16" s="14">
        <v>600</v>
      </c>
      <c r="H16" s="14">
        <v>91</v>
      </c>
      <c r="I16" s="14">
        <v>365</v>
      </c>
      <c r="J16" s="14">
        <v>9</v>
      </c>
      <c r="K16" s="14">
        <v>57</v>
      </c>
      <c r="L16" s="14">
        <v>264</v>
      </c>
      <c r="M16" s="14">
        <v>162</v>
      </c>
      <c r="N16" s="14">
        <v>18013230</v>
      </c>
      <c r="O16" s="14">
        <v>2376426</v>
      </c>
      <c r="P16" s="14">
        <v>37997</v>
      </c>
      <c r="Q16" s="14">
        <v>288</v>
      </c>
      <c r="R16" s="14">
        <v>51</v>
      </c>
      <c r="S16" s="25"/>
    </row>
    <row r="17" spans="1:19" ht="21" customHeight="1">
      <c r="A17" s="33">
        <v>9</v>
      </c>
      <c r="B17" s="208"/>
      <c r="C17" s="34" t="s">
        <v>102</v>
      </c>
      <c r="D17" s="14">
        <v>156</v>
      </c>
      <c r="E17" s="14">
        <v>181</v>
      </c>
      <c r="F17" s="14">
        <v>236</v>
      </c>
      <c r="G17" s="14">
        <v>139</v>
      </c>
      <c r="H17" s="14">
        <v>12</v>
      </c>
      <c r="I17" s="14">
        <v>81</v>
      </c>
      <c r="J17" s="14">
        <v>1</v>
      </c>
      <c r="K17" s="14">
        <v>19</v>
      </c>
      <c r="L17" s="14">
        <v>76</v>
      </c>
      <c r="M17" s="14">
        <v>43</v>
      </c>
      <c r="N17" s="14">
        <v>13263441</v>
      </c>
      <c r="O17" s="14">
        <v>30879023</v>
      </c>
      <c r="P17" s="14"/>
      <c r="Q17" s="14">
        <v>101</v>
      </c>
      <c r="R17" s="14">
        <v>27</v>
      </c>
      <c r="S17" s="25"/>
    </row>
    <row r="18" spans="1:19" ht="51.75" customHeight="1">
      <c r="A18" s="33">
        <v>10</v>
      </c>
      <c r="B18" s="208"/>
      <c r="C18" s="34" t="s">
        <v>103</v>
      </c>
      <c r="D18" s="14">
        <v>29</v>
      </c>
      <c r="E18" s="14">
        <v>25</v>
      </c>
      <c r="F18" s="14">
        <v>41</v>
      </c>
      <c r="G18" s="14">
        <v>19</v>
      </c>
      <c r="H18" s="14">
        <v>4</v>
      </c>
      <c r="I18" s="14">
        <v>13</v>
      </c>
      <c r="J18" s="14"/>
      <c r="K18" s="14">
        <v>6</v>
      </c>
      <c r="L18" s="14">
        <v>16</v>
      </c>
      <c r="M18" s="14">
        <v>4</v>
      </c>
      <c r="N18" s="14">
        <v>317774</v>
      </c>
      <c r="O18" s="14">
        <v>4655</v>
      </c>
      <c r="P18" s="14"/>
      <c r="Q18" s="14">
        <v>13</v>
      </c>
      <c r="R18" s="14">
        <v>4</v>
      </c>
      <c r="S18" s="25"/>
    </row>
    <row r="19" spans="1:19" ht="39.75" customHeight="1">
      <c r="A19" s="33">
        <v>11</v>
      </c>
      <c r="B19" s="209"/>
      <c r="C19" s="34" t="s">
        <v>104</v>
      </c>
      <c r="D19" s="14">
        <v>24</v>
      </c>
      <c r="E19" s="14">
        <v>23</v>
      </c>
      <c r="F19" s="14">
        <v>30</v>
      </c>
      <c r="G19" s="14">
        <v>18</v>
      </c>
      <c r="H19" s="14">
        <v>1</v>
      </c>
      <c r="I19" s="14">
        <v>11</v>
      </c>
      <c r="J19" s="14"/>
      <c r="K19" s="14">
        <v>4</v>
      </c>
      <c r="L19" s="14">
        <v>7</v>
      </c>
      <c r="M19" s="14">
        <v>7</v>
      </c>
      <c r="N19" s="14">
        <v>14692</v>
      </c>
      <c r="O19" s="14">
        <v>14692</v>
      </c>
      <c r="P19" s="14"/>
      <c r="Q19" s="14">
        <v>17</v>
      </c>
      <c r="R19" s="14">
        <v>2</v>
      </c>
      <c r="S19" s="25"/>
    </row>
    <row r="20" spans="1:19" ht="28.5" customHeight="1">
      <c r="A20" s="33">
        <v>12</v>
      </c>
      <c r="B20" s="181" t="s">
        <v>82</v>
      </c>
      <c r="C20" s="181"/>
      <c r="D20" s="14">
        <v>151</v>
      </c>
      <c r="E20" s="14">
        <v>221</v>
      </c>
      <c r="F20" s="14">
        <v>252</v>
      </c>
      <c r="G20" s="14">
        <v>150</v>
      </c>
      <c r="H20" s="14">
        <v>16</v>
      </c>
      <c r="I20" s="14">
        <v>81</v>
      </c>
      <c r="J20" s="14">
        <v>9</v>
      </c>
      <c r="K20" s="14">
        <v>18</v>
      </c>
      <c r="L20" s="14">
        <v>75</v>
      </c>
      <c r="M20" s="14">
        <v>61</v>
      </c>
      <c r="N20" s="14">
        <v>85512464</v>
      </c>
      <c r="O20" s="14">
        <v>3225083</v>
      </c>
      <c r="P20" s="14">
        <v>22000</v>
      </c>
      <c r="Q20" s="14">
        <v>120</v>
      </c>
      <c r="R20" s="14">
        <v>31</v>
      </c>
      <c r="S20" s="25"/>
    </row>
    <row r="21" spans="1:19" ht="18" customHeight="1">
      <c r="A21" s="33">
        <v>13</v>
      </c>
      <c r="B21" s="183" t="s">
        <v>29</v>
      </c>
      <c r="C21" s="44" t="s">
        <v>105</v>
      </c>
      <c r="D21" s="14">
        <v>85</v>
      </c>
      <c r="E21" s="14">
        <v>70</v>
      </c>
      <c r="F21" s="14">
        <v>114</v>
      </c>
      <c r="G21" s="14">
        <v>62</v>
      </c>
      <c r="H21" s="14">
        <v>3</v>
      </c>
      <c r="I21" s="14">
        <v>29</v>
      </c>
      <c r="J21" s="14">
        <v>4</v>
      </c>
      <c r="K21" s="14">
        <v>10</v>
      </c>
      <c r="L21" s="14">
        <v>35</v>
      </c>
      <c r="M21" s="14">
        <v>20</v>
      </c>
      <c r="N21" s="14">
        <v>76059248</v>
      </c>
      <c r="O21" s="14">
        <v>1808003</v>
      </c>
      <c r="P21" s="14">
        <v>22000</v>
      </c>
      <c r="Q21" s="14">
        <v>41</v>
      </c>
      <c r="R21" s="14">
        <v>3</v>
      </c>
      <c r="S21" s="25"/>
    </row>
    <row r="22" spans="1:19" ht="19.5" customHeight="1">
      <c r="A22" s="33">
        <v>14</v>
      </c>
      <c r="B22" s="184"/>
      <c r="C22" s="44" t="s">
        <v>106</v>
      </c>
      <c r="D22" s="14">
        <v>3</v>
      </c>
      <c r="E22" s="14">
        <v>3</v>
      </c>
      <c r="F22" s="14">
        <v>5</v>
      </c>
      <c r="G22" s="14">
        <v>1</v>
      </c>
      <c r="H22" s="14"/>
      <c r="I22" s="14"/>
      <c r="J22" s="14">
        <v>1</v>
      </c>
      <c r="K22" s="14"/>
      <c r="L22" s="14">
        <v>3</v>
      </c>
      <c r="M22" s="14"/>
      <c r="N22" s="14"/>
      <c r="O22" s="14"/>
      <c r="P22" s="14"/>
      <c r="Q22" s="14">
        <v>1</v>
      </c>
      <c r="R22" s="14"/>
      <c r="S22" s="25"/>
    </row>
    <row r="23" spans="1:19" ht="42" customHeight="1">
      <c r="A23" s="33">
        <v>15</v>
      </c>
      <c r="B23" s="184"/>
      <c r="C23" s="44" t="s">
        <v>107</v>
      </c>
      <c r="D23" s="14">
        <v>18</v>
      </c>
      <c r="E23" s="14">
        <v>35</v>
      </c>
      <c r="F23" s="14">
        <v>20</v>
      </c>
      <c r="G23" s="14">
        <v>15</v>
      </c>
      <c r="H23" s="14"/>
      <c r="I23" s="14">
        <v>6</v>
      </c>
      <c r="J23" s="14">
        <v>1</v>
      </c>
      <c r="K23" s="14"/>
      <c r="L23" s="14">
        <v>4</v>
      </c>
      <c r="M23" s="14">
        <v>3</v>
      </c>
      <c r="N23" s="14">
        <v>1181411</v>
      </c>
      <c r="O23" s="14">
        <v>578621</v>
      </c>
      <c r="P23" s="14"/>
      <c r="Q23" s="14">
        <v>33</v>
      </c>
      <c r="R23" s="14">
        <v>16</v>
      </c>
      <c r="S23" s="25"/>
    </row>
    <row r="24" spans="1:19" ht="30" customHeight="1">
      <c r="A24" s="33">
        <v>16</v>
      </c>
      <c r="B24" s="184"/>
      <c r="C24" s="34" t="s">
        <v>108</v>
      </c>
      <c r="D24" s="14">
        <v>32</v>
      </c>
      <c r="E24" s="14">
        <v>61</v>
      </c>
      <c r="F24" s="14">
        <v>62</v>
      </c>
      <c r="G24" s="14">
        <v>41</v>
      </c>
      <c r="H24" s="14">
        <v>7</v>
      </c>
      <c r="I24" s="14">
        <v>30</v>
      </c>
      <c r="J24" s="14">
        <v>2</v>
      </c>
      <c r="K24" s="14">
        <v>2</v>
      </c>
      <c r="L24" s="14">
        <v>17</v>
      </c>
      <c r="M24" s="14">
        <v>16</v>
      </c>
      <c r="N24" s="14">
        <v>636800</v>
      </c>
      <c r="O24" s="14">
        <v>412353</v>
      </c>
      <c r="P24" s="14"/>
      <c r="Q24" s="14">
        <v>31</v>
      </c>
      <c r="R24" s="14">
        <v>11</v>
      </c>
      <c r="S24" s="25"/>
    </row>
    <row r="25" spans="1:19" ht="28.5" customHeight="1">
      <c r="A25" s="33">
        <v>17</v>
      </c>
      <c r="B25" s="185"/>
      <c r="C25" s="34" t="s">
        <v>109</v>
      </c>
      <c r="D25" s="14">
        <v>4</v>
      </c>
      <c r="E25" s="14">
        <v>21</v>
      </c>
      <c r="F25" s="14">
        <v>20</v>
      </c>
      <c r="G25" s="14">
        <v>8</v>
      </c>
      <c r="H25" s="14">
        <v>3</v>
      </c>
      <c r="I25" s="14">
        <v>7</v>
      </c>
      <c r="J25" s="14"/>
      <c r="K25" s="14">
        <v>3</v>
      </c>
      <c r="L25" s="14">
        <v>9</v>
      </c>
      <c r="M25" s="14">
        <v>2</v>
      </c>
      <c r="N25" s="14">
        <v>1971846</v>
      </c>
      <c r="O25" s="14"/>
      <c r="P25" s="14"/>
      <c r="Q25" s="14">
        <v>5</v>
      </c>
      <c r="R25" s="14">
        <v>1</v>
      </c>
      <c r="S25" s="25"/>
    </row>
    <row r="26" spans="1:19" ht="12.75">
      <c r="A26" s="33">
        <v>18</v>
      </c>
      <c r="B26" s="181" t="s">
        <v>83</v>
      </c>
      <c r="C26" s="181"/>
      <c r="D26" s="14">
        <v>81533</v>
      </c>
      <c r="E26" s="14">
        <v>235796</v>
      </c>
      <c r="F26" s="14">
        <v>255952</v>
      </c>
      <c r="G26" s="14">
        <v>203815</v>
      </c>
      <c r="H26" s="14">
        <v>94232</v>
      </c>
      <c r="I26" s="14">
        <v>176985</v>
      </c>
      <c r="J26" s="14">
        <v>3991</v>
      </c>
      <c r="K26" s="14">
        <v>8071</v>
      </c>
      <c r="L26" s="14">
        <v>39982</v>
      </c>
      <c r="M26" s="14">
        <v>34119</v>
      </c>
      <c r="N26" s="14">
        <v>90098511689</v>
      </c>
      <c r="O26" s="14">
        <v>25472770722</v>
      </c>
      <c r="P26" s="14">
        <v>62107444</v>
      </c>
      <c r="Q26" s="14">
        <v>61377</v>
      </c>
      <c r="R26" s="14">
        <v>3855</v>
      </c>
      <c r="S26" s="25"/>
    </row>
    <row r="27" spans="1:19" ht="12.75">
      <c r="A27" s="33">
        <v>19</v>
      </c>
      <c r="B27" s="183" t="s">
        <v>29</v>
      </c>
      <c r="C27" s="44" t="s">
        <v>110</v>
      </c>
      <c r="D27" s="14">
        <v>4601</v>
      </c>
      <c r="E27" s="14">
        <v>14636</v>
      </c>
      <c r="F27" s="14">
        <v>15671</v>
      </c>
      <c r="G27" s="14">
        <v>11791</v>
      </c>
      <c r="H27" s="14">
        <v>2665</v>
      </c>
      <c r="I27" s="14">
        <v>9528</v>
      </c>
      <c r="J27" s="14">
        <v>116</v>
      </c>
      <c r="K27" s="14">
        <v>1144</v>
      </c>
      <c r="L27" s="14">
        <v>2588</v>
      </c>
      <c r="M27" s="14">
        <v>2230</v>
      </c>
      <c r="N27" s="14">
        <v>1017166624</v>
      </c>
      <c r="O27" s="14">
        <v>151230095</v>
      </c>
      <c r="P27" s="14">
        <v>212801</v>
      </c>
      <c r="Q27" s="14">
        <v>3566</v>
      </c>
      <c r="R27" s="14">
        <v>409</v>
      </c>
      <c r="S27" s="25"/>
    </row>
    <row r="28" spans="1:19" ht="12.75">
      <c r="A28" s="33">
        <v>20</v>
      </c>
      <c r="B28" s="211"/>
      <c r="C28" s="44" t="s">
        <v>111</v>
      </c>
      <c r="D28" s="14">
        <v>1323</v>
      </c>
      <c r="E28" s="14">
        <v>2272</v>
      </c>
      <c r="F28" s="14">
        <v>2538</v>
      </c>
      <c r="G28" s="14">
        <v>1708</v>
      </c>
      <c r="H28" s="14">
        <v>134</v>
      </c>
      <c r="I28" s="14">
        <v>929</v>
      </c>
      <c r="J28" s="14">
        <v>13</v>
      </c>
      <c r="K28" s="14">
        <v>193</v>
      </c>
      <c r="L28" s="14">
        <v>614</v>
      </c>
      <c r="M28" s="14">
        <v>426</v>
      </c>
      <c r="N28" s="14">
        <v>42318225</v>
      </c>
      <c r="O28" s="14">
        <v>3106781</v>
      </c>
      <c r="P28" s="14">
        <v>8000</v>
      </c>
      <c r="Q28" s="14">
        <v>1057</v>
      </c>
      <c r="R28" s="14">
        <v>161</v>
      </c>
      <c r="S28" s="25"/>
    </row>
    <row r="29" spans="1:19" ht="12.75">
      <c r="A29" s="33">
        <v>21</v>
      </c>
      <c r="B29" s="211"/>
      <c r="C29" s="44" t="s">
        <v>112</v>
      </c>
      <c r="D29" s="14">
        <v>298</v>
      </c>
      <c r="E29" s="14">
        <v>644</v>
      </c>
      <c r="F29" s="14">
        <v>699</v>
      </c>
      <c r="G29" s="14">
        <v>532</v>
      </c>
      <c r="H29" s="14">
        <v>58</v>
      </c>
      <c r="I29" s="14">
        <v>398</v>
      </c>
      <c r="J29" s="14">
        <v>3</v>
      </c>
      <c r="K29" s="14">
        <v>53</v>
      </c>
      <c r="L29" s="14">
        <v>111</v>
      </c>
      <c r="M29" s="14">
        <v>108</v>
      </c>
      <c r="N29" s="14">
        <v>3817438</v>
      </c>
      <c r="O29" s="14">
        <v>326617</v>
      </c>
      <c r="P29" s="14"/>
      <c r="Q29" s="14">
        <v>243</v>
      </c>
      <c r="R29" s="14">
        <v>23</v>
      </c>
      <c r="S29" s="25"/>
    </row>
    <row r="30" spans="1:19" ht="12.75">
      <c r="A30" s="33">
        <v>22</v>
      </c>
      <c r="B30" s="211"/>
      <c r="C30" s="44" t="s">
        <v>113</v>
      </c>
      <c r="D30" s="14">
        <v>2331</v>
      </c>
      <c r="E30" s="14">
        <v>7000</v>
      </c>
      <c r="F30" s="14">
        <v>7456</v>
      </c>
      <c r="G30" s="14">
        <v>4990</v>
      </c>
      <c r="H30" s="14">
        <v>1643</v>
      </c>
      <c r="I30" s="14">
        <v>3599</v>
      </c>
      <c r="J30" s="14">
        <v>67</v>
      </c>
      <c r="K30" s="14">
        <v>460</v>
      </c>
      <c r="L30" s="14">
        <v>1925</v>
      </c>
      <c r="M30" s="14">
        <v>991</v>
      </c>
      <c r="N30" s="14">
        <v>111210143</v>
      </c>
      <c r="O30" s="14">
        <v>25770989</v>
      </c>
      <c r="P30" s="14">
        <v>141814</v>
      </c>
      <c r="Q30" s="14">
        <v>1875</v>
      </c>
      <c r="R30" s="14">
        <v>204</v>
      </c>
      <c r="S30" s="25"/>
    </row>
    <row r="31" spans="1:19" ht="12.75">
      <c r="A31" s="33">
        <v>23</v>
      </c>
      <c r="B31" s="211"/>
      <c r="C31" s="44" t="s">
        <v>114</v>
      </c>
      <c r="D31" s="14">
        <v>9956</v>
      </c>
      <c r="E31" s="14">
        <v>33182</v>
      </c>
      <c r="F31" s="14">
        <v>34979</v>
      </c>
      <c r="G31" s="14">
        <v>28598</v>
      </c>
      <c r="H31" s="14">
        <v>13502</v>
      </c>
      <c r="I31" s="14">
        <v>24531</v>
      </c>
      <c r="J31" s="14">
        <v>441</v>
      </c>
      <c r="K31" s="14">
        <v>1469</v>
      </c>
      <c r="L31" s="14">
        <v>4379</v>
      </c>
      <c r="M31" s="14">
        <v>5078</v>
      </c>
      <c r="N31" s="14">
        <v>777571877</v>
      </c>
      <c r="O31" s="14">
        <v>122622251</v>
      </c>
      <c r="P31" s="14">
        <v>524034</v>
      </c>
      <c r="Q31" s="14">
        <v>8159</v>
      </c>
      <c r="R31" s="14">
        <v>212</v>
      </c>
      <c r="S31" s="25"/>
    </row>
    <row r="32" spans="1:19" ht="12.75">
      <c r="A32" s="33">
        <v>24</v>
      </c>
      <c r="B32" s="211"/>
      <c r="C32" s="44" t="s">
        <v>115</v>
      </c>
      <c r="D32" s="14">
        <v>3287</v>
      </c>
      <c r="E32" s="14">
        <v>10564</v>
      </c>
      <c r="F32" s="14">
        <v>11341</v>
      </c>
      <c r="G32" s="14">
        <v>9276</v>
      </c>
      <c r="H32" s="14">
        <v>2369</v>
      </c>
      <c r="I32" s="14">
        <v>8037</v>
      </c>
      <c r="J32" s="14">
        <v>330</v>
      </c>
      <c r="K32" s="14">
        <v>333</v>
      </c>
      <c r="L32" s="14">
        <v>1389</v>
      </c>
      <c r="M32" s="14">
        <v>1611</v>
      </c>
      <c r="N32" s="14">
        <v>505676919</v>
      </c>
      <c r="O32" s="14">
        <v>178995101</v>
      </c>
      <c r="P32" s="14">
        <v>25616938</v>
      </c>
      <c r="Q32" s="14">
        <v>2510</v>
      </c>
      <c r="R32" s="14">
        <v>117</v>
      </c>
      <c r="S32" s="25"/>
    </row>
    <row r="33" spans="1:19" ht="54.75" customHeight="1">
      <c r="A33" s="33">
        <v>25</v>
      </c>
      <c r="B33" s="211"/>
      <c r="C33" s="45" t="s">
        <v>116</v>
      </c>
      <c r="D33" s="14">
        <v>514</v>
      </c>
      <c r="E33" s="14">
        <v>3149</v>
      </c>
      <c r="F33" s="14">
        <v>3183</v>
      </c>
      <c r="G33" s="14">
        <v>2853</v>
      </c>
      <c r="H33" s="14">
        <v>94</v>
      </c>
      <c r="I33" s="14">
        <v>2625</v>
      </c>
      <c r="J33" s="14">
        <v>4</v>
      </c>
      <c r="K33" s="14">
        <v>50</v>
      </c>
      <c r="L33" s="14">
        <v>276</v>
      </c>
      <c r="M33" s="14">
        <v>343</v>
      </c>
      <c r="N33" s="14">
        <v>131775082</v>
      </c>
      <c r="O33" s="14">
        <v>23018182</v>
      </c>
      <c r="P33" s="14">
        <v>20089014</v>
      </c>
      <c r="Q33" s="14">
        <v>480</v>
      </c>
      <c r="R33" s="14">
        <v>32</v>
      </c>
      <c r="S33" s="25"/>
    </row>
    <row r="34" spans="1:19" ht="12.75">
      <c r="A34" s="33">
        <v>26</v>
      </c>
      <c r="B34" s="211"/>
      <c r="C34" s="34" t="s">
        <v>117</v>
      </c>
      <c r="D34" s="14">
        <v>55293</v>
      </c>
      <c r="E34" s="14">
        <v>157567</v>
      </c>
      <c r="F34" s="14">
        <v>172377</v>
      </c>
      <c r="G34" s="14">
        <v>139004</v>
      </c>
      <c r="H34" s="14">
        <v>70619</v>
      </c>
      <c r="I34" s="14">
        <v>124414</v>
      </c>
      <c r="J34" s="14">
        <v>2768</v>
      </c>
      <c r="K34" s="14">
        <v>3856</v>
      </c>
      <c r="L34" s="14">
        <v>26458</v>
      </c>
      <c r="M34" s="14">
        <v>21136</v>
      </c>
      <c r="N34" s="14">
        <v>43414038229</v>
      </c>
      <c r="O34" s="14">
        <v>19965783475</v>
      </c>
      <c r="P34" s="14">
        <v>33691158</v>
      </c>
      <c r="Q34" s="14">
        <v>40483</v>
      </c>
      <c r="R34" s="14">
        <v>2409</v>
      </c>
      <c r="S34" s="25"/>
    </row>
    <row r="35" spans="1:19" ht="12.75">
      <c r="A35" s="33">
        <v>27</v>
      </c>
      <c r="B35" s="212"/>
      <c r="C35" s="44" t="s">
        <v>118</v>
      </c>
      <c r="D35" s="14">
        <v>327</v>
      </c>
      <c r="E35" s="14">
        <v>542</v>
      </c>
      <c r="F35" s="14">
        <v>712</v>
      </c>
      <c r="G35" s="14">
        <v>420</v>
      </c>
      <c r="H35" s="14">
        <v>109</v>
      </c>
      <c r="I35" s="14">
        <v>294</v>
      </c>
      <c r="J35" s="14">
        <v>14</v>
      </c>
      <c r="K35" s="14">
        <v>52</v>
      </c>
      <c r="L35" s="14">
        <v>224</v>
      </c>
      <c r="M35" s="14">
        <v>158</v>
      </c>
      <c r="N35" s="14">
        <v>96726410</v>
      </c>
      <c r="O35" s="14">
        <v>27752516</v>
      </c>
      <c r="P35" s="14">
        <v>73350</v>
      </c>
      <c r="Q35" s="14">
        <v>157</v>
      </c>
      <c r="R35" s="14">
        <v>15</v>
      </c>
      <c r="S35" s="25"/>
    </row>
    <row r="36" spans="1:19" ht="25.5" customHeight="1">
      <c r="A36" s="33">
        <v>28</v>
      </c>
      <c r="B36" s="177" t="s">
        <v>84</v>
      </c>
      <c r="C36" s="213"/>
      <c r="D36" s="14">
        <v>16118</v>
      </c>
      <c r="E36" s="14">
        <v>35983</v>
      </c>
      <c r="F36" s="14">
        <v>40504</v>
      </c>
      <c r="G36" s="14">
        <v>31478</v>
      </c>
      <c r="H36" s="14">
        <v>8038</v>
      </c>
      <c r="I36" s="14">
        <v>25824</v>
      </c>
      <c r="J36" s="14">
        <v>617</v>
      </c>
      <c r="K36" s="14">
        <v>2335</v>
      </c>
      <c r="L36" s="14">
        <v>5997</v>
      </c>
      <c r="M36" s="14">
        <v>6275</v>
      </c>
      <c r="N36" s="14">
        <v>5316711131</v>
      </c>
      <c r="O36" s="14">
        <v>535019596</v>
      </c>
      <c r="P36" s="14">
        <v>69661544</v>
      </c>
      <c r="Q36" s="14">
        <v>11597</v>
      </c>
      <c r="R36" s="14">
        <v>1234</v>
      </c>
      <c r="S36" s="25"/>
    </row>
    <row r="37" spans="1:19" ht="12.75">
      <c r="A37" s="33">
        <v>29</v>
      </c>
      <c r="B37" s="181" t="s">
        <v>85</v>
      </c>
      <c r="C37" s="182"/>
      <c r="D37" s="14">
        <v>15628</v>
      </c>
      <c r="E37" s="14">
        <v>34826</v>
      </c>
      <c r="F37" s="14">
        <v>39253</v>
      </c>
      <c r="G37" s="14">
        <v>30578</v>
      </c>
      <c r="H37" s="14">
        <v>7771</v>
      </c>
      <c r="I37" s="14">
        <v>25115</v>
      </c>
      <c r="J37" s="14">
        <v>571</v>
      </c>
      <c r="K37" s="14">
        <v>2259</v>
      </c>
      <c r="L37" s="14">
        <v>5763</v>
      </c>
      <c r="M37" s="14">
        <v>6164</v>
      </c>
      <c r="N37" s="14">
        <v>4942824109</v>
      </c>
      <c r="O37" s="14">
        <v>479590687</v>
      </c>
      <c r="P37" s="14">
        <v>68186894</v>
      </c>
      <c r="Q37" s="14">
        <v>11201</v>
      </c>
      <c r="R37" s="14">
        <v>1197</v>
      </c>
      <c r="S37" s="25"/>
    </row>
    <row r="38" spans="1:19" ht="12.75">
      <c r="A38" s="33">
        <v>30</v>
      </c>
      <c r="B38" s="214" t="s">
        <v>29</v>
      </c>
      <c r="C38" s="44" t="s">
        <v>119</v>
      </c>
      <c r="D38" s="14">
        <v>2032</v>
      </c>
      <c r="E38" s="14">
        <v>5531</v>
      </c>
      <c r="F38" s="14">
        <v>6069</v>
      </c>
      <c r="G38" s="14">
        <v>4788</v>
      </c>
      <c r="H38" s="14">
        <v>954</v>
      </c>
      <c r="I38" s="14">
        <v>4307</v>
      </c>
      <c r="J38" s="14">
        <v>67</v>
      </c>
      <c r="K38" s="14">
        <v>350</v>
      </c>
      <c r="L38" s="14">
        <v>840</v>
      </c>
      <c r="M38" s="14">
        <v>971</v>
      </c>
      <c r="N38" s="14">
        <v>1412520883</v>
      </c>
      <c r="O38" s="14">
        <v>129633529</v>
      </c>
      <c r="P38" s="14">
        <v>24855853</v>
      </c>
      <c r="Q38" s="14">
        <v>1494</v>
      </c>
      <c r="R38" s="14">
        <v>205</v>
      </c>
      <c r="S38" s="25"/>
    </row>
    <row r="39" spans="1:19" ht="37.5" customHeight="1">
      <c r="A39" s="33">
        <v>31</v>
      </c>
      <c r="B39" s="211"/>
      <c r="C39" s="44" t="s">
        <v>120</v>
      </c>
      <c r="D39" s="14">
        <v>1104</v>
      </c>
      <c r="E39" s="14">
        <v>3060</v>
      </c>
      <c r="F39" s="14">
        <v>3325</v>
      </c>
      <c r="G39" s="14">
        <v>2599</v>
      </c>
      <c r="H39" s="14">
        <v>271</v>
      </c>
      <c r="I39" s="14">
        <v>2236</v>
      </c>
      <c r="J39" s="14">
        <v>29</v>
      </c>
      <c r="K39" s="14">
        <v>152</v>
      </c>
      <c r="L39" s="14">
        <v>541</v>
      </c>
      <c r="M39" s="14">
        <v>494</v>
      </c>
      <c r="N39" s="14">
        <v>1030012229</v>
      </c>
      <c r="O39" s="14">
        <v>36591444</v>
      </c>
      <c r="P39" s="14">
        <v>20005844</v>
      </c>
      <c r="Q39" s="14">
        <v>839</v>
      </c>
      <c r="R39" s="14">
        <v>93</v>
      </c>
      <c r="S39" s="25"/>
    </row>
    <row r="40" spans="1:19" ht="49.5" customHeight="1">
      <c r="A40" s="33">
        <v>32</v>
      </c>
      <c r="B40" s="211"/>
      <c r="C40" s="44" t="s">
        <v>121</v>
      </c>
      <c r="D40" s="14">
        <v>152</v>
      </c>
      <c r="E40" s="14">
        <v>356</v>
      </c>
      <c r="F40" s="14">
        <v>377</v>
      </c>
      <c r="G40" s="14">
        <v>218</v>
      </c>
      <c r="H40" s="14">
        <v>4</v>
      </c>
      <c r="I40" s="14">
        <v>100</v>
      </c>
      <c r="J40" s="14">
        <v>31</v>
      </c>
      <c r="K40" s="14">
        <v>24</v>
      </c>
      <c r="L40" s="14">
        <v>100</v>
      </c>
      <c r="M40" s="14">
        <v>70</v>
      </c>
      <c r="N40" s="14">
        <v>369022709</v>
      </c>
      <c r="O40" s="14">
        <v>4527981</v>
      </c>
      <c r="P40" s="14">
        <v>1943619</v>
      </c>
      <c r="Q40" s="14">
        <v>131</v>
      </c>
      <c r="R40" s="14">
        <v>14</v>
      </c>
      <c r="S40" s="25"/>
    </row>
    <row r="41" spans="1:19" ht="25.5" customHeight="1">
      <c r="A41" s="33">
        <v>33</v>
      </c>
      <c r="B41" s="211"/>
      <c r="C41" s="44" t="s">
        <v>122</v>
      </c>
      <c r="D41" s="14">
        <v>6350</v>
      </c>
      <c r="E41" s="14">
        <v>11561</v>
      </c>
      <c r="F41" s="14">
        <v>13668</v>
      </c>
      <c r="G41" s="14">
        <v>10570</v>
      </c>
      <c r="H41" s="14">
        <v>2958</v>
      </c>
      <c r="I41" s="14">
        <v>8551</v>
      </c>
      <c r="J41" s="14">
        <v>204</v>
      </c>
      <c r="K41" s="14">
        <v>843</v>
      </c>
      <c r="L41" s="14">
        <v>2035</v>
      </c>
      <c r="M41" s="14">
        <v>2497</v>
      </c>
      <c r="N41" s="14">
        <v>703055877</v>
      </c>
      <c r="O41" s="14">
        <v>156064639</v>
      </c>
      <c r="P41" s="14">
        <v>8395770</v>
      </c>
      <c r="Q41" s="14">
        <v>4243</v>
      </c>
      <c r="R41" s="14">
        <v>531</v>
      </c>
      <c r="S41" s="25"/>
    </row>
    <row r="42" spans="1:19" ht="39.75" customHeight="1">
      <c r="A42" s="33">
        <v>34</v>
      </c>
      <c r="B42" s="211"/>
      <c r="C42" s="44" t="s">
        <v>123</v>
      </c>
      <c r="D42" s="14">
        <v>226</v>
      </c>
      <c r="E42" s="14">
        <v>1362</v>
      </c>
      <c r="F42" s="14">
        <v>1468</v>
      </c>
      <c r="G42" s="14">
        <v>1186</v>
      </c>
      <c r="H42" s="14">
        <v>362</v>
      </c>
      <c r="I42" s="14">
        <v>1085</v>
      </c>
      <c r="J42" s="14">
        <v>9</v>
      </c>
      <c r="K42" s="14">
        <v>74</v>
      </c>
      <c r="L42" s="14">
        <v>197</v>
      </c>
      <c r="M42" s="14">
        <v>145</v>
      </c>
      <c r="N42" s="14">
        <v>11440277</v>
      </c>
      <c r="O42" s="14">
        <v>6594822</v>
      </c>
      <c r="P42" s="14">
        <v>17000</v>
      </c>
      <c r="Q42" s="14">
        <v>120</v>
      </c>
      <c r="R42" s="14">
        <v>12</v>
      </c>
      <c r="S42" s="25"/>
    </row>
    <row r="43" spans="1:19" ht="27" customHeight="1">
      <c r="A43" s="33">
        <v>35</v>
      </c>
      <c r="B43" s="212"/>
      <c r="C43" s="44" t="s">
        <v>124</v>
      </c>
      <c r="D43" s="14">
        <v>127</v>
      </c>
      <c r="E43" s="14">
        <v>271</v>
      </c>
      <c r="F43" s="14">
        <v>321</v>
      </c>
      <c r="G43" s="14">
        <v>243</v>
      </c>
      <c r="H43" s="14">
        <v>33</v>
      </c>
      <c r="I43" s="14">
        <v>134</v>
      </c>
      <c r="J43" s="14">
        <v>3</v>
      </c>
      <c r="K43" s="14">
        <v>16</v>
      </c>
      <c r="L43" s="14">
        <v>58</v>
      </c>
      <c r="M43" s="14">
        <v>61</v>
      </c>
      <c r="N43" s="14">
        <v>20698546</v>
      </c>
      <c r="O43" s="14">
        <v>2522321</v>
      </c>
      <c r="P43" s="14">
        <v>75200</v>
      </c>
      <c r="Q43" s="14">
        <v>77</v>
      </c>
      <c r="R43" s="14">
        <v>8</v>
      </c>
      <c r="S43" s="25"/>
    </row>
    <row r="44" spans="1:19" ht="12.75">
      <c r="A44" s="33">
        <v>36</v>
      </c>
      <c r="B44" s="181" t="s">
        <v>86</v>
      </c>
      <c r="C44" s="182"/>
      <c r="D44" s="14">
        <v>12815</v>
      </c>
      <c r="E44" s="14">
        <v>73891</v>
      </c>
      <c r="F44" s="14">
        <v>76418</v>
      </c>
      <c r="G44" s="14">
        <v>68434</v>
      </c>
      <c r="H44" s="14">
        <v>3154</v>
      </c>
      <c r="I44" s="14">
        <v>63705</v>
      </c>
      <c r="J44" s="14">
        <v>180</v>
      </c>
      <c r="K44" s="14">
        <v>1763</v>
      </c>
      <c r="L44" s="14">
        <v>6007</v>
      </c>
      <c r="M44" s="14">
        <v>4589</v>
      </c>
      <c r="N44" s="14">
        <v>1068536595</v>
      </c>
      <c r="O44" s="14">
        <v>202074214</v>
      </c>
      <c r="P44" s="14">
        <v>88234</v>
      </c>
      <c r="Q44" s="14">
        <v>10288</v>
      </c>
      <c r="R44" s="14">
        <v>951</v>
      </c>
      <c r="S44" s="25"/>
    </row>
    <row r="45" spans="1:19" ht="22.5" customHeight="1">
      <c r="A45" s="33">
        <v>37</v>
      </c>
      <c r="B45" s="177" t="s">
        <v>87</v>
      </c>
      <c r="C45" s="178"/>
      <c r="D45" s="14">
        <v>1033</v>
      </c>
      <c r="E45" s="14">
        <v>1999</v>
      </c>
      <c r="F45" s="14">
        <v>2189</v>
      </c>
      <c r="G45" s="14">
        <v>1348</v>
      </c>
      <c r="H45" s="14">
        <v>94</v>
      </c>
      <c r="I45" s="14">
        <v>587</v>
      </c>
      <c r="J45" s="14">
        <v>85</v>
      </c>
      <c r="K45" s="14">
        <v>145</v>
      </c>
      <c r="L45" s="14">
        <v>607</v>
      </c>
      <c r="M45" s="14">
        <v>328</v>
      </c>
      <c r="N45" s="14">
        <v>54617093</v>
      </c>
      <c r="O45" s="14">
        <v>6470942</v>
      </c>
      <c r="P45" s="14">
        <v>884815</v>
      </c>
      <c r="Q45" s="14">
        <v>843</v>
      </c>
      <c r="R45" s="14">
        <v>62</v>
      </c>
      <c r="S45" s="25"/>
    </row>
    <row r="46" spans="1:19" ht="24.75" customHeight="1">
      <c r="A46" s="33">
        <v>38</v>
      </c>
      <c r="B46" s="181" t="s">
        <v>88</v>
      </c>
      <c r="C46" s="182"/>
      <c r="D46" s="14">
        <v>868</v>
      </c>
      <c r="E46" s="14">
        <v>1746</v>
      </c>
      <c r="F46" s="14">
        <v>1890</v>
      </c>
      <c r="G46" s="14">
        <v>1161</v>
      </c>
      <c r="H46" s="14">
        <v>87</v>
      </c>
      <c r="I46" s="14">
        <v>504</v>
      </c>
      <c r="J46" s="14">
        <v>79</v>
      </c>
      <c r="K46" s="14">
        <v>125</v>
      </c>
      <c r="L46" s="14">
        <v>519</v>
      </c>
      <c r="M46" s="14">
        <v>273</v>
      </c>
      <c r="N46" s="14">
        <v>46851023</v>
      </c>
      <c r="O46" s="14">
        <v>6298598</v>
      </c>
      <c r="P46" s="14">
        <v>858115</v>
      </c>
      <c r="Q46" s="14">
        <v>724</v>
      </c>
      <c r="R46" s="14">
        <v>45</v>
      </c>
      <c r="S46" s="25"/>
    </row>
    <row r="47" spans="1:19" ht="12.75">
      <c r="A47" s="33">
        <v>39</v>
      </c>
      <c r="B47" s="210" t="s">
        <v>89</v>
      </c>
      <c r="C47" s="182"/>
      <c r="D47" s="14">
        <v>111</v>
      </c>
      <c r="E47" s="14">
        <v>313</v>
      </c>
      <c r="F47" s="14">
        <v>303</v>
      </c>
      <c r="G47" s="14">
        <v>176</v>
      </c>
      <c r="H47" s="14">
        <v>17</v>
      </c>
      <c r="I47" s="14">
        <v>71</v>
      </c>
      <c r="J47" s="14">
        <v>14</v>
      </c>
      <c r="K47" s="14">
        <v>21</v>
      </c>
      <c r="L47" s="14">
        <v>92</v>
      </c>
      <c r="M47" s="14">
        <v>36</v>
      </c>
      <c r="N47" s="14">
        <v>19733296</v>
      </c>
      <c r="O47" s="14">
        <v>2788052</v>
      </c>
      <c r="P47" s="14">
        <v>219880</v>
      </c>
      <c r="Q47" s="14">
        <v>121</v>
      </c>
      <c r="R47" s="14">
        <v>7</v>
      </c>
      <c r="S47" s="25"/>
    </row>
    <row r="48" spans="1:19" ht="23.25" customHeight="1">
      <c r="A48" s="33">
        <v>40</v>
      </c>
      <c r="B48" s="181" t="s">
        <v>90</v>
      </c>
      <c r="C48" s="182"/>
      <c r="D48" s="14">
        <v>15005</v>
      </c>
      <c r="E48" s="14">
        <v>41407</v>
      </c>
      <c r="F48" s="14">
        <v>44349</v>
      </c>
      <c r="G48" s="14">
        <v>33919</v>
      </c>
      <c r="H48" s="14">
        <v>12989</v>
      </c>
      <c r="I48" s="14">
        <v>28136</v>
      </c>
      <c r="J48" s="14">
        <v>166</v>
      </c>
      <c r="K48" s="14">
        <v>1542</v>
      </c>
      <c r="L48" s="14">
        <v>8687</v>
      </c>
      <c r="M48" s="14">
        <v>6235</v>
      </c>
      <c r="N48" s="14">
        <v>165033172</v>
      </c>
      <c r="O48" s="14">
        <v>27064571</v>
      </c>
      <c r="P48" s="14">
        <v>180276</v>
      </c>
      <c r="Q48" s="14">
        <v>12063</v>
      </c>
      <c r="R48" s="14">
        <v>1162</v>
      </c>
      <c r="S48" s="25"/>
    </row>
    <row r="49" spans="1:19" ht="12.75">
      <c r="A49" s="33">
        <v>41</v>
      </c>
      <c r="B49" s="183" t="s">
        <v>29</v>
      </c>
      <c r="C49" s="44" t="s">
        <v>125</v>
      </c>
      <c r="D49" s="14">
        <v>2208</v>
      </c>
      <c r="E49" s="14">
        <v>5030</v>
      </c>
      <c r="F49" s="14">
        <v>5298</v>
      </c>
      <c r="G49" s="14">
        <v>3634</v>
      </c>
      <c r="H49" s="14">
        <v>931</v>
      </c>
      <c r="I49" s="14">
        <v>2735</v>
      </c>
      <c r="J49" s="14">
        <v>23</v>
      </c>
      <c r="K49" s="14">
        <v>236</v>
      </c>
      <c r="L49" s="14">
        <v>1390</v>
      </c>
      <c r="M49" s="14">
        <v>851</v>
      </c>
      <c r="N49" s="14">
        <v>5587731</v>
      </c>
      <c r="O49" s="14">
        <v>1817466</v>
      </c>
      <c r="P49" s="14">
        <v>11000</v>
      </c>
      <c r="Q49" s="14">
        <v>1940</v>
      </c>
      <c r="R49" s="14">
        <v>277</v>
      </c>
      <c r="S49" s="25"/>
    </row>
    <row r="50" spans="1:19" ht="24" customHeight="1">
      <c r="A50" s="33">
        <v>42</v>
      </c>
      <c r="B50" s="184"/>
      <c r="C50" s="44" t="s">
        <v>126</v>
      </c>
      <c r="D50" s="14">
        <v>1509</v>
      </c>
      <c r="E50" s="14">
        <v>4232</v>
      </c>
      <c r="F50" s="14">
        <v>4454</v>
      </c>
      <c r="G50" s="14">
        <v>3536</v>
      </c>
      <c r="H50" s="14">
        <v>1266</v>
      </c>
      <c r="I50" s="14">
        <v>3140</v>
      </c>
      <c r="J50" s="14">
        <v>30</v>
      </c>
      <c r="K50" s="14">
        <v>158</v>
      </c>
      <c r="L50" s="14">
        <v>724</v>
      </c>
      <c r="M50" s="14">
        <v>671</v>
      </c>
      <c r="N50" s="14">
        <v>20084109</v>
      </c>
      <c r="O50" s="14">
        <v>9623954</v>
      </c>
      <c r="P50" s="14">
        <v>27113</v>
      </c>
      <c r="Q50" s="14">
        <v>1287</v>
      </c>
      <c r="R50" s="14">
        <v>19</v>
      </c>
      <c r="S50" s="25"/>
    </row>
    <row r="51" spans="1:19" ht="38.25">
      <c r="A51" s="33">
        <v>43</v>
      </c>
      <c r="B51" s="185"/>
      <c r="C51" s="46" t="s">
        <v>127</v>
      </c>
      <c r="D51" s="14">
        <v>5154</v>
      </c>
      <c r="E51" s="14">
        <v>20225</v>
      </c>
      <c r="F51" s="14">
        <v>21384</v>
      </c>
      <c r="G51" s="14">
        <v>17408</v>
      </c>
      <c r="H51" s="14">
        <v>8520</v>
      </c>
      <c r="I51" s="14">
        <v>15088</v>
      </c>
      <c r="J51" s="14">
        <v>23</v>
      </c>
      <c r="K51" s="14">
        <v>515</v>
      </c>
      <c r="L51" s="14">
        <v>3423</v>
      </c>
      <c r="M51" s="14">
        <v>2672</v>
      </c>
      <c r="N51" s="14">
        <v>1362367</v>
      </c>
      <c r="O51" s="14">
        <v>149031</v>
      </c>
      <c r="P51" s="14">
        <v>5000</v>
      </c>
      <c r="Q51" s="14">
        <v>3995</v>
      </c>
      <c r="R51" s="14">
        <v>213</v>
      </c>
      <c r="S51" s="25"/>
    </row>
    <row r="52" spans="1:19" ht="23.25" customHeight="1">
      <c r="A52" s="33">
        <v>44</v>
      </c>
      <c r="B52" s="181" t="s">
        <v>91</v>
      </c>
      <c r="C52" s="182"/>
      <c r="D52" s="14">
        <v>8196</v>
      </c>
      <c r="E52" s="14">
        <v>15942</v>
      </c>
      <c r="F52" s="14">
        <v>17720</v>
      </c>
      <c r="G52" s="14">
        <v>12122</v>
      </c>
      <c r="H52" s="14">
        <v>1894</v>
      </c>
      <c r="I52" s="14">
        <v>8925</v>
      </c>
      <c r="J52" s="14">
        <v>724</v>
      </c>
      <c r="K52" s="14">
        <v>1073</v>
      </c>
      <c r="L52" s="14">
        <v>3696</v>
      </c>
      <c r="M52" s="14">
        <v>2579</v>
      </c>
      <c r="N52" s="14">
        <v>611283392</v>
      </c>
      <c r="O52" s="14">
        <v>11935562</v>
      </c>
      <c r="P52" s="14">
        <v>32534</v>
      </c>
      <c r="Q52" s="14">
        <v>6418</v>
      </c>
      <c r="R52" s="14">
        <v>1553</v>
      </c>
      <c r="S52" s="25"/>
    </row>
    <row r="53" spans="1:19" ht="23.25" customHeight="1">
      <c r="A53" s="33">
        <v>45</v>
      </c>
      <c r="B53" s="181" t="s">
        <v>92</v>
      </c>
      <c r="C53" s="182"/>
      <c r="D53" s="14">
        <v>43282</v>
      </c>
      <c r="E53" s="14">
        <v>276220</v>
      </c>
      <c r="F53" s="14">
        <v>283766</v>
      </c>
      <c r="G53" s="14">
        <v>238886</v>
      </c>
      <c r="H53" s="14">
        <v>49715</v>
      </c>
      <c r="I53" s="14">
        <v>227897</v>
      </c>
      <c r="J53" s="14">
        <v>1029</v>
      </c>
      <c r="K53" s="14">
        <v>5643</v>
      </c>
      <c r="L53" s="14">
        <v>37999</v>
      </c>
      <c r="M53" s="14">
        <v>17999</v>
      </c>
      <c r="N53" s="14">
        <v>1545973937</v>
      </c>
      <c r="O53" s="14">
        <v>65105393</v>
      </c>
      <c r="P53" s="14">
        <v>102808</v>
      </c>
      <c r="Q53" s="14">
        <v>35734</v>
      </c>
      <c r="R53" s="14">
        <v>4235</v>
      </c>
      <c r="S53" s="25"/>
    </row>
    <row r="54" spans="1:19" ht="12.75">
      <c r="A54" s="33">
        <v>46</v>
      </c>
      <c r="B54" s="183" t="s">
        <v>29</v>
      </c>
      <c r="C54" s="44" t="s">
        <v>128</v>
      </c>
      <c r="D54" s="14">
        <v>19117</v>
      </c>
      <c r="E54" s="14">
        <v>139232</v>
      </c>
      <c r="F54" s="14">
        <v>142937</v>
      </c>
      <c r="G54" s="14">
        <v>120978</v>
      </c>
      <c r="H54" s="14">
        <v>26539</v>
      </c>
      <c r="I54" s="14">
        <v>117896</v>
      </c>
      <c r="J54" s="14">
        <v>415</v>
      </c>
      <c r="K54" s="14">
        <v>2047</v>
      </c>
      <c r="L54" s="14">
        <v>19444</v>
      </c>
      <c r="M54" s="14">
        <v>6642</v>
      </c>
      <c r="N54" s="14">
        <v>86175809</v>
      </c>
      <c r="O54" s="14">
        <v>3428703</v>
      </c>
      <c r="P54" s="14"/>
      <c r="Q54" s="14">
        <v>15411</v>
      </c>
      <c r="R54" s="14">
        <v>2160</v>
      </c>
      <c r="S54" s="25"/>
    </row>
    <row r="55" spans="1:19" ht="12.75">
      <c r="A55" s="33">
        <v>47</v>
      </c>
      <c r="B55" s="184"/>
      <c r="C55" s="44" t="s">
        <v>129</v>
      </c>
      <c r="D55" s="14">
        <v>13296</v>
      </c>
      <c r="E55" s="14">
        <v>101580</v>
      </c>
      <c r="F55" s="14">
        <v>104207</v>
      </c>
      <c r="G55" s="14">
        <v>90389</v>
      </c>
      <c r="H55" s="14">
        <v>17215</v>
      </c>
      <c r="I55" s="14">
        <v>85511</v>
      </c>
      <c r="J55" s="14">
        <v>213</v>
      </c>
      <c r="K55" s="14">
        <v>1270</v>
      </c>
      <c r="L55" s="14">
        <v>12255</v>
      </c>
      <c r="M55" s="14">
        <v>6374</v>
      </c>
      <c r="N55" s="14">
        <v>45594673</v>
      </c>
      <c r="O55" s="14">
        <v>12874548</v>
      </c>
      <c r="P55" s="14">
        <v>56883</v>
      </c>
      <c r="Q55" s="14">
        <v>10669</v>
      </c>
      <c r="R55" s="14">
        <v>744</v>
      </c>
      <c r="S55" s="25"/>
    </row>
    <row r="56" spans="1:19" ht="22.5" customHeight="1">
      <c r="A56" s="33">
        <v>48</v>
      </c>
      <c r="B56" s="184"/>
      <c r="C56" s="44" t="s">
        <v>130</v>
      </c>
      <c r="D56" s="14">
        <v>520</v>
      </c>
      <c r="E56" s="14">
        <v>1752</v>
      </c>
      <c r="F56" s="14">
        <v>1794</v>
      </c>
      <c r="G56" s="14">
        <v>1351</v>
      </c>
      <c r="H56" s="14">
        <v>163</v>
      </c>
      <c r="I56" s="14">
        <v>1234</v>
      </c>
      <c r="J56" s="14">
        <v>15</v>
      </c>
      <c r="K56" s="14">
        <v>54</v>
      </c>
      <c r="L56" s="14">
        <v>373</v>
      </c>
      <c r="M56" s="14">
        <v>192</v>
      </c>
      <c r="N56" s="14">
        <v>389307</v>
      </c>
      <c r="O56" s="14">
        <v>360806</v>
      </c>
      <c r="P56" s="14"/>
      <c r="Q56" s="14">
        <v>478</v>
      </c>
      <c r="R56" s="14">
        <v>144</v>
      </c>
      <c r="S56" s="25"/>
    </row>
    <row r="57" spans="1:19" ht="12.75">
      <c r="A57" s="33">
        <v>49</v>
      </c>
      <c r="B57" s="185"/>
      <c r="C57" s="44" t="s">
        <v>131</v>
      </c>
      <c r="D57" s="14">
        <v>2548</v>
      </c>
      <c r="E57" s="14">
        <v>12188</v>
      </c>
      <c r="F57" s="14">
        <v>12549</v>
      </c>
      <c r="G57" s="14">
        <v>11063</v>
      </c>
      <c r="H57" s="14">
        <v>3188</v>
      </c>
      <c r="I57" s="14">
        <v>10112</v>
      </c>
      <c r="J57" s="14">
        <v>141</v>
      </c>
      <c r="K57" s="14">
        <v>117</v>
      </c>
      <c r="L57" s="14">
        <v>1206</v>
      </c>
      <c r="M57" s="14">
        <v>1157</v>
      </c>
      <c r="N57" s="14">
        <v>861100</v>
      </c>
      <c r="O57" s="14">
        <v>532789</v>
      </c>
      <c r="P57" s="14"/>
      <c r="Q57" s="14">
        <v>2187</v>
      </c>
      <c r="R57" s="14">
        <v>95</v>
      </c>
      <c r="S57" s="25"/>
    </row>
    <row r="58" spans="1:19" ht="26.25" customHeight="1">
      <c r="A58" s="33">
        <v>50</v>
      </c>
      <c r="B58" s="181" t="s">
        <v>93</v>
      </c>
      <c r="C58" s="182"/>
      <c r="D58" s="14">
        <v>6081</v>
      </c>
      <c r="E58" s="14">
        <v>19850</v>
      </c>
      <c r="F58" s="14">
        <v>21007</v>
      </c>
      <c r="G58" s="14">
        <v>16007</v>
      </c>
      <c r="H58" s="14">
        <v>2568</v>
      </c>
      <c r="I58" s="14">
        <v>11537</v>
      </c>
      <c r="J58" s="14">
        <v>207</v>
      </c>
      <c r="K58" s="14">
        <v>1205</v>
      </c>
      <c r="L58" s="14">
        <v>3562</v>
      </c>
      <c r="M58" s="14">
        <v>2685</v>
      </c>
      <c r="N58" s="14">
        <v>405892935</v>
      </c>
      <c r="O58" s="14">
        <v>182223952</v>
      </c>
      <c r="P58" s="14">
        <v>3213251</v>
      </c>
      <c r="Q58" s="14">
        <v>4924</v>
      </c>
      <c r="R58" s="14">
        <v>259</v>
      </c>
      <c r="S58" s="25"/>
    </row>
    <row r="59" spans="1:19" ht="12.75">
      <c r="A59" s="33">
        <v>51</v>
      </c>
      <c r="B59" s="183" t="s">
        <v>29</v>
      </c>
      <c r="C59" s="44" t="s">
        <v>132</v>
      </c>
      <c r="D59" s="14">
        <v>1210</v>
      </c>
      <c r="E59" s="14">
        <v>2825</v>
      </c>
      <c r="F59" s="14">
        <v>3168</v>
      </c>
      <c r="G59" s="14">
        <v>2354</v>
      </c>
      <c r="H59" s="14">
        <v>96</v>
      </c>
      <c r="I59" s="14">
        <v>1187</v>
      </c>
      <c r="J59" s="14">
        <v>41</v>
      </c>
      <c r="K59" s="14">
        <v>235</v>
      </c>
      <c r="L59" s="14">
        <v>534</v>
      </c>
      <c r="M59" s="14">
        <v>482</v>
      </c>
      <c r="N59" s="14">
        <v>26901714</v>
      </c>
      <c r="O59" s="14">
        <v>17652624</v>
      </c>
      <c r="P59" s="14">
        <v>724314</v>
      </c>
      <c r="Q59" s="14">
        <v>867</v>
      </c>
      <c r="R59" s="14">
        <v>57</v>
      </c>
      <c r="S59" s="25"/>
    </row>
    <row r="60" spans="1:19" ht="12.75" customHeight="1">
      <c r="A60" s="33">
        <v>52</v>
      </c>
      <c r="B60" s="184"/>
      <c r="C60" s="44" t="s">
        <v>133</v>
      </c>
      <c r="D60" s="14">
        <v>2549</v>
      </c>
      <c r="E60" s="14">
        <v>9889</v>
      </c>
      <c r="F60" s="14">
        <v>10387</v>
      </c>
      <c r="G60" s="14">
        <v>8115</v>
      </c>
      <c r="H60" s="14">
        <v>1880</v>
      </c>
      <c r="I60" s="14">
        <v>6638</v>
      </c>
      <c r="J60" s="14">
        <v>61</v>
      </c>
      <c r="K60" s="14">
        <v>559</v>
      </c>
      <c r="L60" s="14">
        <v>1633</v>
      </c>
      <c r="M60" s="14">
        <v>1199</v>
      </c>
      <c r="N60" s="14">
        <v>271971924</v>
      </c>
      <c r="O60" s="14">
        <v>135335651</v>
      </c>
      <c r="P60" s="14">
        <v>1498734</v>
      </c>
      <c r="Q60" s="14">
        <v>2051</v>
      </c>
      <c r="R60" s="14">
        <v>82</v>
      </c>
      <c r="S60" s="25"/>
    </row>
    <row r="61" spans="1:19" ht="49.5" customHeight="1">
      <c r="A61" s="33">
        <v>53</v>
      </c>
      <c r="B61" s="185"/>
      <c r="C61" s="44" t="s">
        <v>134</v>
      </c>
      <c r="D61" s="14">
        <v>317</v>
      </c>
      <c r="E61" s="14">
        <v>746</v>
      </c>
      <c r="F61" s="14">
        <v>815</v>
      </c>
      <c r="G61" s="14">
        <v>622</v>
      </c>
      <c r="H61" s="14">
        <v>112</v>
      </c>
      <c r="I61" s="14">
        <v>410</v>
      </c>
      <c r="J61" s="14">
        <v>14</v>
      </c>
      <c r="K61" s="14">
        <v>42</v>
      </c>
      <c r="L61" s="14">
        <v>137</v>
      </c>
      <c r="M61" s="14">
        <v>166</v>
      </c>
      <c r="N61" s="14">
        <v>43631770</v>
      </c>
      <c r="O61" s="14">
        <v>6662169</v>
      </c>
      <c r="P61" s="14">
        <v>200440</v>
      </c>
      <c r="Q61" s="14">
        <v>248</v>
      </c>
      <c r="R61" s="14">
        <v>24</v>
      </c>
      <c r="S61" s="25"/>
    </row>
    <row r="62" spans="1:19" ht="26.25" customHeight="1">
      <c r="A62" s="41">
        <v>54</v>
      </c>
      <c r="B62" s="177" t="s">
        <v>94</v>
      </c>
      <c r="C62" s="178"/>
      <c r="D62" s="14">
        <v>2363</v>
      </c>
      <c r="E62" s="14">
        <v>5547</v>
      </c>
      <c r="F62" s="14">
        <v>5874</v>
      </c>
      <c r="G62" s="14">
        <v>3772</v>
      </c>
      <c r="H62" s="14">
        <v>643</v>
      </c>
      <c r="I62" s="14">
        <v>2007</v>
      </c>
      <c r="J62" s="14">
        <v>131</v>
      </c>
      <c r="K62" s="14">
        <v>245</v>
      </c>
      <c r="L62" s="14">
        <v>1707</v>
      </c>
      <c r="M62" s="14">
        <v>953</v>
      </c>
      <c r="N62" s="14">
        <v>239509456</v>
      </c>
      <c r="O62" s="14">
        <v>56694946</v>
      </c>
      <c r="P62" s="14">
        <v>1378361</v>
      </c>
      <c r="Q62" s="14">
        <v>2036</v>
      </c>
      <c r="R62" s="14">
        <v>147</v>
      </c>
      <c r="S62" s="25"/>
    </row>
    <row r="63" spans="1:19" ht="22.5" customHeight="1">
      <c r="A63" s="41">
        <v>55</v>
      </c>
      <c r="B63" s="177" t="s">
        <v>95</v>
      </c>
      <c r="C63" s="178"/>
      <c r="D63" s="14">
        <v>885</v>
      </c>
      <c r="E63" s="14">
        <v>3829</v>
      </c>
      <c r="F63" s="14">
        <v>3765</v>
      </c>
      <c r="G63" s="14">
        <v>2763</v>
      </c>
      <c r="H63" s="14">
        <v>424</v>
      </c>
      <c r="I63" s="14">
        <v>2271</v>
      </c>
      <c r="J63" s="14">
        <v>52</v>
      </c>
      <c r="K63" s="14">
        <v>86</v>
      </c>
      <c r="L63" s="14">
        <v>846</v>
      </c>
      <c r="M63" s="14">
        <v>364</v>
      </c>
      <c r="N63" s="14">
        <v>59735031</v>
      </c>
      <c r="O63" s="14">
        <v>2197194</v>
      </c>
      <c r="P63" s="14">
        <v>3500</v>
      </c>
      <c r="Q63" s="14">
        <v>949</v>
      </c>
      <c r="R63" s="14">
        <v>61</v>
      </c>
      <c r="S63" s="25"/>
    </row>
    <row r="64" spans="1:19" ht="12.75">
      <c r="A64" s="41">
        <v>56</v>
      </c>
      <c r="B64" s="177" t="s">
        <v>96</v>
      </c>
      <c r="C64" s="178"/>
      <c r="D64" s="14">
        <v>2574</v>
      </c>
      <c r="E64" s="14">
        <v>5529</v>
      </c>
      <c r="F64" s="14">
        <v>6286</v>
      </c>
      <c r="G64" s="14">
        <v>4275</v>
      </c>
      <c r="H64" s="14">
        <v>563</v>
      </c>
      <c r="I64" s="14">
        <v>2763</v>
      </c>
      <c r="J64" s="14">
        <v>103</v>
      </c>
      <c r="K64" s="14">
        <v>416</v>
      </c>
      <c r="L64" s="14">
        <v>1456</v>
      </c>
      <c r="M64" s="14">
        <v>713</v>
      </c>
      <c r="N64" s="14">
        <v>90887491</v>
      </c>
      <c r="O64" s="14">
        <v>32751825</v>
      </c>
      <c r="P64" s="14">
        <v>380127</v>
      </c>
      <c r="Q64" s="14">
        <v>1817</v>
      </c>
      <c r="R64" s="14">
        <v>150</v>
      </c>
      <c r="S64" s="25"/>
    </row>
    <row r="65" spans="1:19" ht="12.75">
      <c r="A65" s="33">
        <v>57</v>
      </c>
      <c r="B65" s="177" t="s">
        <v>97</v>
      </c>
      <c r="C65" s="178"/>
      <c r="D65" s="14">
        <f aca="true" t="shared" si="0" ref="D65:R65">SUM(D9,D20,D26,D36,D44,D45,D48,D52,D53,D58,D62:D64)</f>
        <v>208676</v>
      </c>
      <c r="E65" s="14">
        <f t="shared" si="0"/>
        <v>766829</v>
      </c>
      <c r="F65" s="14">
        <f t="shared" si="0"/>
        <v>813365</v>
      </c>
      <c r="G65" s="14">
        <f t="shared" si="0"/>
        <v>659594</v>
      </c>
      <c r="H65" s="14">
        <f t="shared" si="0"/>
        <v>178909</v>
      </c>
      <c r="I65" s="14">
        <f t="shared" si="0"/>
        <v>586298</v>
      </c>
      <c r="J65" s="14">
        <f t="shared" si="0"/>
        <v>7543</v>
      </c>
      <c r="K65" s="14">
        <f t="shared" si="0"/>
        <v>24970</v>
      </c>
      <c r="L65" s="14">
        <f t="shared" si="0"/>
        <v>120488</v>
      </c>
      <c r="M65" s="14">
        <f t="shared" si="0"/>
        <v>83154</v>
      </c>
      <c r="N65" s="14">
        <f t="shared" si="0"/>
        <v>101521495173</v>
      </c>
      <c r="O65" s="14">
        <f t="shared" si="0"/>
        <v>26865931032</v>
      </c>
      <c r="P65" s="14">
        <f t="shared" si="0"/>
        <v>138172609</v>
      </c>
      <c r="Q65" s="14">
        <f t="shared" si="0"/>
        <v>162138</v>
      </c>
      <c r="R65" s="14">
        <f t="shared" si="0"/>
        <v>16029</v>
      </c>
      <c r="S65" s="25"/>
    </row>
    <row r="66" spans="1:18" ht="12.75" customHeight="1">
      <c r="A66" s="42"/>
      <c r="B66" s="42"/>
      <c r="C66" s="42"/>
      <c r="D66" s="42"/>
      <c r="E66" s="42"/>
      <c r="F66" s="42"/>
      <c r="G66" s="42"/>
      <c r="H66" s="42"/>
      <c r="I66" s="42"/>
      <c r="J66" s="42"/>
      <c r="K66" s="42"/>
      <c r="L66" s="42"/>
      <c r="M66" s="42"/>
      <c r="N66" s="42"/>
      <c r="O66" s="42"/>
      <c r="P66" s="42"/>
      <c r="Q66" s="7"/>
      <c r="R66" s="7"/>
    </row>
    <row r="67" spans="1:16" ht="12.75" customHeight="1">
      <c r="A67" s="43"/>
      <c r="B67" s="43"/>
      <c r="C67" s="43"/>
      <c r="D67" s="43"/>
      <c r="E67" s="43"/>
      <c r="F67" s="43"/>
      <c r="G67" s="43"/>
      <c r="H67" s="43"/>
      <c r="I67" s="43"/>
      <c r="J67" s="43"/>
      <c r="K67" s="43"/>
      <c r="L67" s="43"/>
      <c r="M67" s="43"/>
      <c r="N67" s="43"/>
      <c r="O67" s="43"/>
      <c r="P67" s="43"/>
    </row>
    <row r="68" spans="1:16" ht="12.75" customHeight="1">
      <c r="A68" s="43"/>
      <c r="B68" s="43"/>
      <c r="C68" s="43"/>
      <c r="D68" s="43"/>
      <c r="E68" s="43"/>
      <c r="F68" s="43"/>
      <c r="G68" s="43"/>
      <c r="H68" s="43"/>
      <c r="I68" s="43"/>
      <c r="J68" s="43"/>
      <c r="K68" s="43"/>
      <c r="L68" s="43"/>
      <c r="M68" s="43"/>
      <c r="N68" s="43"/>
      <c r="O68" s="43"/>
      <c r="P68" s="43"/>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F1298" s="43"/>
      <c r="G1298" s="43"/>
      <c r="H1298" s="43"/>
      <c r="I1298" s="43"/>
      <c r="J1298" s="43"/>
      <c r="K1298" s="43"/>
      <c r="L1298" s="43"/>
      <c r="M1298" s="43"/>
      <c r="N1298" s="43"/>
      <c r="O1298" s="43"/>
      <c r="P1298" s="43"/>
    </row>
  </sheetData>
  <sheetProtection/>
  <mergeCells count="48">
    <mergeCell ref="B59:B61"/>
    <mergeCell ref="B62:C62"/>
    <mergeCell ref="B48:C48"/>
    <mergeCell ref="B49:B51"/>
    <mergeCell ref="B52:C52"/>
    <mergeCell ref="B53:C53"/>
    <mergeCell ref="B54:B57"/>
    <mergeCell ref="B58:C58"/>
    <mergeCell ref="B46:C46"/>
    <mergeCell ref="B47:C47"/>
    <mergeCell ref="B21:B25"/>
    <mergeCell ref="B26:C26"/>
    <mergeCell ref="B27:B35"/>
    <mergeCell ref="B36:C36"/>
    <mergeCell ref="B37:C37"/>
    <mergeCell ref="B38:B43"/>
    <mergeCell ref="B44:C44"/>
    <mergeCell ref="B45:C45"/>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&amp;LB0044DE2&amp;CФорма № Зведений- 2-Ц, Підрозділ: Державна судова адміністрація України, Початок періоду: 01.01.2012, Кінець періоду: 31.12.2012</oddFooter>
  </headerFooter>
  <rowBreaks count="1" manualBreakCount="1">
    <brk id="28" max="18"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17" t="s">
        <v>169</v>
      </c>
      <c r="D1" s="217"/>
      <c r="E1" s="217"/>
      <c r="F1" s="218"/>
      <c r="G1" s="218"/>
      <c r="H1" s="218"/>
      <c r="I1" s="218"/>
      <c r="J1" s="218"/>
      <c r="K1" s="218"/>
      <c r="L1" s="218"/>
      <c r="M1" s="218"/>
      <c r="N1" s="52"/>
    </row>
    <row r="2" spans="1:14" ht="12.75" customHeight="1" hidden="1">
      <c r="A2" s="2"/>
      <c r="B2" s="219"/>
      <c r="C2" s="219"/>
      <c r="D2" s="219"/>
      <c r="E2" s="219"/>
      <c r="F2" s="219"/>
      <c r="G2" s="219"/>
      <c r="H2" s="219"/>
      <c r="I2" s="219"/>
      <c r="J2" s="219"/>
      <c r="K2" s="219"/>
      <c r="L2" s="219"/>
      <c r="M2" s="219"/>
      <c r="N2" s="2"/>
    </row>
    <row r="3" spans="1:15" ht="14.25" customHeight="1">
      <c r="A3" s="169" t="s">
        <v>4</v>
      </c>
      <c r="B3" s="169" t="s">
        <v>77</v>
      </c>
      <c r="C3" s="169"/>
      <c r="D3" s="190" t="s">
        <v>135</v>
      </c>
      <c r="E3" s="190" t="s">
        <v>136</v>
      </c>
      <c r="F3" s="174" t="s">
        <v>40</v>
      </c>
      <c r="G3" s="174"/>
      <c r="H3" s="174"/>
      <c r="I3" s="174"/>
      <c r="J3" s="174"/>
      <c r="K3" s="174"/>
      <c r="L3" s="225" t="s">
        <v>144</v>
      </c>
      <c r="M3" s="220" t="s">
        <v>149</v>
      </c>
      <c r="N3" s="221"/>
      <c r="O3" s="25"/>
    </row>
    <row r="4" spans="1:15" ht="35.25" customHeight="1">
      <c r="A4" s="169"/>
      <c r="B4" s="169"/>
      <c r="C4" s="169"/>
      <c r="D4" s="191"/>
      <c r="E4" s="191"/>
      <c r="F4" s="190" t="s">
        <v>177</v>
      </c>
      <c r="G4" s="228" t="s">
        <v>41</v>
      </c>
      <c r="H4" s="229"/>
      <c r="I4" s="229"/>
      <c r="J4" s="229"/>
      <c r="K4" s="230"/>
      <c r="L4" s="226"/>
      <c r="M4" s="222"/>
      <c r="N4" s="223"/>
      <c r="O4" s="25"/>
    </row>
    <row r="5" spans="1:16" ht="77.25" customHeight="1">
      <c r="A5" s="169"/>
      <c r="B5" s="169"/>
      <c r="C5" s="169"/>
      <c r="D5" s="192"/>
      <c r="E5" s="192"/>
      <c r="F5" s="192"/>
      <c r="G5" s="103" t="s">
        <v>137</v>
      </c>
      <c r="H5" s="38" t="s">
        <v>178</v>
      </c>
      <c r="I5" s="32" t="s">
        <v>141</v>
      </c>
      <c r="J5" s="32" t="s">
        <v>47</v>
      </c>
      <c r="K5" s="32" t="s">
        <v>179</v>
      </c>
      <c r="L5" s="227"/>
      <c r="M5" s="32" t="s">
        <v>36</v>
      </c>
      <c r="N5" s="39" t="s">
        <v>150</v>
      </c>
      <c r="O5" s="25"/>
      <c r="P5" s="37" t="s">
        <v>180</v>
      </c>
    </row>
    <row r="6" spans="1:15" ht="12.75" customHeight="1">
      <c r="A6" s="36" t="s">
        <v>5</v>
      </c>
      <c r="B6" s="224" t="s">
        <v>8</v>
      </c>
      <c r="C6" s="224"/>
      <c r="D6" s="38">
        <v>1</v>
      </c>
      <c r="E6" s="38">
        <v>2</v>
      </c>
      <c r="F6" s="38">
        <v>3</v>
      </c>
      <c r="G6" s="38">
        <v>4</v>
      </c>
      <c r="H6" s="38">
        <v>5</v>
      </c>
      <c r="I6" s="38">
        <v>6</v>
      </c>
      <c r="J6" s="38">
        <v>7</v>
      </c>
      <c r="K6" s="38">
        <v>8</v>
      </c>
      <c r="L6" s="38">
        <v>9</v>
      </c>
      <c r="M6" s="38">
        <v>10</v>
      </c>
      <c r="N6" s="38">
        <v>11</v>
      </c>
      <c r="O6" s="25"/>
    </row>
    <row r="7" spans="1:15" ht="42.75" customHeight="1">
      <c r="A7" s="33">
        <v>1</v>
      </c>
      <c r="B7" s="215" t="s">
        <v>0</v>
      </c>
      <c r="C7" s="215"/>
      <c r="D7" s="14">
        <v>2102</v>
      </c>
      <c r="E7" s="14">
        <v>6284</v>
      </c>
      <c r="F7" s="14">
        <v>6394</v>
      </c>
      <c r="G7" s="14">
        <v>5214</v>
      </c>
      <c r="H7" s="14">
        <v>5038</v>
      </c>
      <c r="I7" s="14">
        <v>37</v>
      </c>
      <c r="J7" s="14">
        <v>185</v>
      </c>
      <c r="K7" s="14">
        <v>952</v>
      </c>
      <c r="L7" s="14">
        <v>353</v>
      </c>
      <c r="M7" s="14">
        <v>1992</v>
      </c>
      <c r="N7" s="14">
        <v>1011</v>
      </c>
      <c r="O7" s="25"/>
    </row>
    <row r="8" spans="1:15" ht="12.75">
      <c r="A8" s="33">
        <v>2</v>
      </c>
      <c r="B8" s="216" t="s">
        <v>41</v>
      </c>
      <c r="C8" s="8" t="s">
        <v>170</v>
      </c>
      <c r="D8" s="14">
        <v>205</v>
      </c>
      <c r="E8" s="14">
        <v>433</v>
      </c>
      <c r="F8" s="14">
        <v>524</v>
      </c>
      <c r="G8" s="14">
        <v>375</v>
      </c>
      <c r="H8" s="14">
        <v>334</v>
      </c>
      <c r="I8" s="14">
        <v>1</v>
      </c>
      <c r="J8" s="14">
        <v>32</v>
      </c>
      <c r="K8" s="14">
        <v>114</v>
      </c>
      <c r="L8" s="14">
        <v>17</v>
      </c>
      <c r="M8" s="14">
        <v>114</v>
      </c>
      <c r="N8" s="14">
        <v>44</v>
      </c>
      <c r="O8" s="25"/>
    </row>
    <row r="9" spans="1:15" ht="12.75">
      <c r="A9" s="33">
        <v>3</v>
      </c>
      <c r="B9" s="216"/>
      <c r="C9" s="53" t="s">
        <v>171</v>
      </c>
      <c r="D9" s="14">
        <v>1819</v>
      </c>
      <c r="E9" s="14">
        <v>5109</v>
      </c>
      <c r="F9" s="14">
        <v>5288</v>
      </c>
      <c r="G9" s="14">
        <v>4358</v>
      </c>
      <c r="H9" s="14">
        <v>4213</v>
      </c>
      <c r="I9" s="14">
        <v>32</v>
      </c>
      <c r="J9" s="14">
        <v>139</v>
      </c>
      <c r="K9" s="14">
        <v>747</v>
      </c>
      <c r="L9" s="14">
        <v>320</v>
      </c>
      <c r="M9" s="14">
        <v>1640</v>
      </c>
      <c r="N9" s="14">
        <v>854</v>
      </c>
      <c r="O9" s="25"/>
    </row>
    <row r="10" spans="1:15" ht="12.75">
      <c r="A10" s="33">
        <v>4</v>
      </c>
      <c r="B10" s="216"/>
      <c r="C10" s="53" t="s">
        <v>172</v>
      </c>
      <c r="D10" s="14">
        <v>39</v>
      </c>
      <c r="E10" s="14">
        <v>72</v>
      </c>
      <c r="F10" s="14">
        <v>86</v>
      </c>
      <c r="G10" s="14">
        <v>55</v>
      </c>
      <c r="H10" s="14">
        <v>44</v>
      </c>
      <c r="I10" s="14">
        <v>1</v>
      </c>
      <c r="J10" s="14">
        <v>4</v>
      </c>
      <c r="K10" s="14">
        <v>24</v>
      </c>
      <c r="L10" s="14">
        <v>6</v>
      </c>
      <c r="M10" s="14">
        <v>25</v>
      </c>
      <c r="N10" s="14">
        <v>10</v>
      </c>
      <c r="O10" s="25"/>
    </row>
    <row r="11" spans="1:15" ht="30" customHeight="1">
      <c r="A11" s="33">
        <v>5</v>
      </c>
      <c r="B11" s="215" t="s">
        <v>155</v>
      </c>
      <c r="C11" s="215"/>
      <c r="D11" s="14">
        <v>3</v>
      </c>
      <c r="E11" s="14">
        <v>35</v>
      </c>
      <c r="F11" s="14">
        <v>34</v>
      </c>
      <c r="G11" s="14">
        <v>27</v>
      </c>
      <c r="H11" s="14">
        <v>25</v>
      </c>
      <c r="I11" s="14"/>
      <c r="J11" s="14">
        <v>1</v>
      </c>
      <c r="K11" s="14">
        <v>6</v>
      </c>
      <c r="L11" s="14"/>
      <c r="M11" s="14">
        <v>4</v>
      </c>
      <c r="N11" s="14">
        <v>1</v>
      </c>
      <c r="O11" s="25"/>
    </row>
    <row r="12" spans="1:15" ht="27.75" customHeight="1">
      <c r="A12" s="33">
        <v>6</v>
      </c>
      <c r="B12" s="215" t="s">
        <v>156</v>
      </c>
      <c r="C12" s="215"/>
      <c r="D12" s="14">
        <v>460</v>
      </c>
      <c r="E12" s="14">
        <v>2719</v>
      </c>
      <c r="F12" s="14">
        <v>2829</v>
      </c>
      <c r="G12" s="14">
        <v>2317</v>
      </c>
      <c r="H12" s="14">
        <v>2187</v>
      </c>
      <c r="I12" s="14">
        <v>3</v>
      </c>
      <c r="J12" s="14">
        <v>27</v>
      </c>
      <c r="K12" s="14">
        <v>478</v>
      </c>
      <c r="L12" s="14">
        <v>181</v>
      </c>
      <c r="M12" s="14">
        <v>350</v>
      </c>
      <c r="N12" s="14">
        <v>9</v>
      </c>
      <c r="O12" s="25"/>
    </row>
    <row r="13" spans="1:15" ht="26.25" customHeight="1">
      <c r="A13" s="33">
        <v>7</v>
      </c>
      <c r="B13" s="215" t="s">
        <v>157</v>
      </c>
      <c r="C13" s="215"/>
      <c r="D13" s="14">
        <v>61</v>
      </c>
      <c r="E13" s="14">
        <v>599</v>
      </c>
      <c r="F13" s="14">
        <v>612</v>
      </c>
      <c r="G13" s="14">
        <v>546</v>
      </c>
      <c r="H13" s="14">
        <v>525</v>
      </c>
      <c r="I13" s="14"/>
      <c r="J13" s="14">
        <v>3</v>
      </c>
      <c r="K13" s="14">
        <v>63</v>
      </c>
      <c r="L13" s="14">
        <v>21</v>
      </c>
      <c r="M13" s="14">
        <v>48</v>
      </c>
      <c r="N13" s="14">
        <v>1</v>
      </c>
      <c r="O13" s="25"/>
    </row>
    <row r="14" spans="1:15" ht="26.25" customHeight="1">
      <c r="A14" s="33">
        <v>8</v>
      </c>
      <c r="B14" s="215" t="s">
        <v>158</v>
      </c>
      <c r="C14" s="215"/>
      <c r="D14" s="14">
        <v>295</v>
      </c>
      <c r="E14" s="14">
        <v>3899</v>
      </c>
      <c r="F14" s="14">
        <v>3954</v>
      </c>
      <c r="G14" s="14">
        <v>3813</v>
      </c>
      <c r="H14" s="14">
        <v>3686</v>
      </c>
      <c r="I14" s="14">
        <v>6</v>
      </c>
      <c r="J14" s="14">
        <v>11</v>
      </c>
      <c r="K14" s="14">
        <v>120</v>
      </c>
      <c r="L14" s="14">
        <v>86</v>
      </c>
      <c r="M14" s="14">
        <v>240</v>
      </c>
      <c r="N14" s="14">
        <v>10</v>
      </c>
      <c r="O14" s="25"/>
    </row>
    <row r="15" spans="1:15" ht="22.5" customHeight="1">
      <c r="A15" s="33">
        <v>9</v>
      </c>
      <c r="B15" s="215" t="s">
        <v>159</v>
      </c>
      <c r="C15" s="215"/>
      <c r="D15" s="14">
        <v>4313</v>
      </c>
      <c r="E15" s="14">
        <v>40746</v>
      </c>
      <c r="F15" s="14">
        <v>41737</v>
      </c>
      <c r="G15" s="14">
        <v>37185</v>
      </c>
      <c r="H15" s="14">
        <v>36235</v>
      </c>
      <c r="I15" s="14">
        <v>138</v>
      </c>
      <c r="J15" s="14">
        <v>316</v>
      </c>
      <c r="K15" s="14">
        <v>3999</v>
      </c>
      <c r="L15" s="14">
        <v>1369</v>
      </c>
      <c r="M15" s="14">
        <v>3322</v>
      </c>
      <c r="N15" s="14">
        <v>52</v>
      </c>
      <c r="O15" s="25"/>
    </row>
    <row r="16" spans="1:15" ht="32.25" customHeight="1">
      <c r="A16" s="33">
        <v>10</v>
      </c>
      <c r="B16" s="215" t="s">
        <v>160</v>
      </c>
      <c r="C16" s="215"/>
      <c r="D16" s="14">
        <v>4</v>
      </c>
      <c r="E16" s="14">
        <v>6</v>
      </c>
      <c r="F16" s="14">
        <v>7</v>
      </c>
      <c r="G16" s="14">
        <v>6</v>
      </c>
      <c r="H16" s="14">
        <v>5</v>
      </c>
      <c r="I16" s="14"/>
      <c r="J16" s="14"/>
      <c r="K16" s="14">
        <v>1</v>
      </c>
      <c r="L16" s="14">
        <v>1</v>
      </c>
      <c r="M16" s="14">
        <v>3</v>
      </c>
      <c r="N16" s="14"/>
      <c r="O16" s="25"/>
    </row>
    <row r="17" spans="1:15" ht="27" customHeight="1">
      <c r="A17" s="33">
        <v>11</v>
      </c>
      <c r="B17" s="215" t="s">
        <v>161</v>
      </c>
      <c r="C17" s="215"/>
      <c r="D17" s="14">
        <v>46</v>
      </c>
      <c r="E17" s="14">
        <v>335</v>
      </c>
      <c r="F17" s="14">
        <v>357</v>
      </c>
      <c r="G17" s="14">
        <v>318</v>
      </c>
      <c r="H17" s="14">
        <v>305</v>
      </c>
      <c r="I17" s="14"/>
      <c r="J17" s="14">
        <v>3</v>
      </c>
      <c r="K17" s="14">
        <v>36</v>
      </c>
      <c r="L17" s="14">
        <v>25</v>
      </c>
      <c r="M17" s="14">
        <v>24</v>
      </c>
      <c r="N17" s="14"/>
      <c r="O17" s="25"/>
    </row>
    <row r="18" spans="1:15" ht="17.25" customHeight="1">
      <c r="A18" s="33">
        <v>12</v>
      </c>
      <c r="B18" s="215" t="s">
        <v>162</v>
      </c>
      <c r="C18" s="215"/>
      <c r="D18" s="14">
        <v>248</v>
      </c>
      <c r="E18" s="14">
        <v>2569</v>
      </c>
      <c r="F18" s="14">
        <v>2590</v>
      </c>
      <c r="G18" s="14">
        <v>2100</v>
      </c>
      <c r="H18" s="14">
        <v>1907</v>
      </c>
      <c r="I18" s="14">
        <v>2</v>
      </c>
      <c r="J18" s="14">
        <v>39</v>
      </c>
      <c r="K18" s="14">
        <v>444</v>
      </c>
      <c r="L18" s="14">
        <v>111</v>
      </c>
      <c r="M18" s="14">
        <v>227</v>
      </c>
      <c r="N18" s="14">
        <v>9</v>
      </c>
      <c r="O18" s="25"/>
    </row>
    <row r="19" spans="1:15" ht="23.25" customHeight="1">
      <c r="A19" s="33">
        <v>13</v>
      </c>
      <c r="B19" s="215" t="s">
        <v>163</v>
      </c>
      <c r="C19" s="215"/>
      <c r="D19" s="14">
        <v>81</v>
      </c>
      <c r="E19" s="14">
        <v>4862</v>
      </c>
      <c r="F19" s="14">
        <v>4896</v>
      </c>
      <c r="G19" s="14">
        <v>4395</v>
      </c>
      <c r="H19" s="14">
        <v>4313</v>
      </c>
      <c r="I19" s="14">
        <v>4</v>
      </c>
      <c r="J19" s="14">
        <v>16</v>
      </c>
      <c r="K19" s="14">
        <v>481</v>
      </c>
      <c r="L19" s="14">
        <v>9</v>
      </c>
      <c r="M19" s="14">
        <v>47</v>
      </c>
      <c r="N19" s="14">
        <v>2</v>
      </c>
      <c r="O19" s="25"/>
    </row>
    <row r="20" spans="1:15" ht="25.5" customHeight="1">
      <c r="A20" s="33">
        <v>14</v>
      </c>
      <c r="B20" s="215" t="s">
        <v>164</v>
      </c>
      <c r="C20" s="215"/>
      <c r="D20" s="14">
        <v>24</v>
      </c>
      <c r="E20" s="14">
        <v>480</v>
      </c>
      <c r="F20" s="14">
        <v>488</v>
      </c>
      <c r="G20" s="14">
        <v>460</v>
      </c>
      <c r="H20" s="14">
        <v>454</v>
      </c>
      <c r="I20" s="14">
        <v>5</v>
      </c>
      <c r="J20" s="14">
        <v>1</v>
      </c>
      <c r="K20" s="14">
        <v>22</v>
      </c>
      <c r="L20" s="14">
        <v>6</v>
      </c>
      <c r="M20" s="14">
        <v>16</v>
      </c>
      <c r="N20" s="14"/>
      <c r="O20" s="25"/>
    </row>
    <row r="21" spans="1:15" ht="30" customHeight="1">
      <c r="A21" s="33">
        <v>15</v>
      </c>
      <c r="B21" s="215" t="s">
        <v>165</v>
      </c>
      <c r="C21" s="215"/>
      <c r="D21" s="14">
        <v>222</v>
      </c>
      <c r="E21" s="14">
        <v>1861</v>
      </c>
      <c r="F21" s="14">
        <v>1973</v>
      </c>
      <c r="G21" s="14">
        <v>1747</v>
      </c>
      <c r="H21" s="14">
        <v>1310</v>
      </c>
      <c r="I21" s="14">
        <v>27</v>
      </c>
      <c r="J21" s="14">
        <v>42</v>
      </c>
      <c r="K21" s="14">
        <v>153</v>
      </c>
      <c r="L21" s="14">
        <v>56</v>
      </c>
      <c r="M21" s="14">
        <v>110</v>
      </c>
      <c r="N21" s="14"/>
      <c r="O21" s="25"/>
    </row>
    <row r="22" spans="1:15" ht="18" customHeight="1">
      <c r="A22" s="33">
        <v>16</v>
      </c>
      <c r="B22" s="51" t="s">
        <v>166</v>
      </c>
      <c r="C22" s="51"/>
      <c r="D22" s="14">
        <v>234</v>
      </c>
      <c r="E22" s="14">
        <v>4019</v>
      </c>
      <c r="F22" s="14">
        <v>4031</v>
      </c>
      <c r="G22" s="14">
        <v>3707</v>
      </c>
      <c r="H22" s="14">
        <v>3650</v>
      </c>
      <c r="I22" s="14">
        <v>3</v>
      </c>
      <c r="J22" s="14">
        <v>40</v>
      </c>
      <c r="K22" s="14">
        <v>280</v>
      </c>
      <c r="L22" s="14">
        <v>47</v>
      </c>
      <c r="M22" s="14">
        <v>222</v>
      </c>
      <c r="N22" s="14">
        <v>3</v>
      </c>
      <c r="O22" s="54"/>
    </row>
    <row r="23" spans="1:15" ht="12.75">
      <c r="A23" s="50" t="s">
        <v>151</v>
      </c>
      <c r="B23" s="216" t="s">
        <v>41</v>
      </c>
      <c r="C23" s="44" t="s">
        <v>173</v>
      </c>
      <c r="D23" s="14">
        <v>57</v>
      </c>
      <c r="E23" s="14">
        <v>2708</v>
      </c>
      <c r="F23" s="14">
        <v>2684</v>
      </c>
      <c r="G23" s="14">
        <v>2571</v>
      </c>
      <c r="H23" s="14">
        <v>2553</v>
      </c>
      <c r="I23" s="14">
        <v>2</v>
      </c>
      <c r="J23" s="14">
        <v>5</v>
      </c>
      <c r="K23" s="14">
        <v>104</v>
      </c>
      <c r="L23" s="14">
        <v>9</v>
      </c>
      <c r="M23" s="14">
        <v>81</v>
      </c>
      <c r="N23" s="14"/>
      <c r="O23" s="25"/>
    </row>
    <row r="24" spans="1:15" ht="12.75">
      <c r="A24" s="50" t="s">
        <v>152</v>
      </c>
      <c r="B24" s="216"/>
      <c r="C24" s="44" t="s">
        <v>174</v>
      </c>
      <c r="D24" s="14">
        <v>130</v>
      </c>
      <c r="E24" s="14">
        <v>967</v>
      </c>
      <c r="F24" s="14">
        <v>991</v>
      </c>
      <c r="G24" s="14">
        <v>838</v>
      </c>
      <c r="H24" s="14">
        <v>805</v>
      </c>
      <c r="I24" s="14"/>
      <c r="J24" s="14">
        <v>27</v>
      </c>
      <c r="K24" s="14">
        <v>125</v>
      </c>
      <c r="L24" s="14">
        <v>15</v>
      </c>
      <c r="M24" s="14">
        <v>106</v>
      </c>
      <c r="N24" s="14">
        <v>3</v>
      </c>
      <c r="O24" s="25"/>
    </row>
    <row r="25" spans="1:15" ht="12.75">
      <c r="A25" s="50" t="s">
        <v>153</v>
      </c>
      <c r="B25" s="216"/>
      <c r="C25" s="44" t="s">
        <v>175</v>
      </c>
      <c r="D25" s="14">
        <v>3</v>
      </c>
      <c r="E25" s="14">
        <v>12</v>
      </c>
      <c r="F25" s="14">
        <v>14</v>
      </c>
      <c r="G25" s="14">
        <v>3</v>
      </c>
      <c r="H25" s="14">
        <v>2</v>
      </c>
      <c r="I25" s="14"/>
      <c r="J25" s="14">
        <v>1</v>
      </c>
      <c r="K25" s="14">
        <v>10</v>
      </c>
      <c r="L25" s="14"/>
      <c r="M25" s="14">
        <v>1</v>
      </c>
      <c r="N25" s="14"/>
      <c r="O25" s="25"/>
    </row>
    <row r="26" spans="1:15" ht="34.5" customHeight="1">
      <c r="A26" s="50" t="s">
        <v>154</v>
      </c>
      <c r="B26" s="216"/>
      <c r="C26" s="44" t="s">
        <v>176</v>
      </c>
      <c r="D26" s="14">
        <v>5</v>
      </c>
      <c r="E26" s="14">
        <v>31</v>
      </c>
      <c r="F26" s="14">
        <v>32</v>
      </c>
      <c r="G26" s="14">
        <v>27</v>
      </c>
      <c r="H26" s="14">
        <v>26</v>
      </c>
      <c r="I26" s="14"/>
      <c r="J26" s="14"/>
      <c r="K26" s="14">
        <v>5</v>
      </c>
      <c r="L26" s="14">
        <v>6</v>
      </c>
      <c r="M26" s="14">
        <v>4</v>
      </c>
      <c r="N26" s="14"/>
      <c r="O26" s="25"/>
    </row>
    <row r="27" spans="1:15" ht="19.5" customHeight="1">
      <c r="A27" s="33">
        <v>21</v>
      </c>
      <c r="B27" s="215" t="s">
        <v>167</v>
      </c>
      <c r="C27" s="215"/>
      <c r="D27" s="14">
        <v>173</v>
      </c>
      <c r="E27" s="14">
        <v>1635</v>
      </c>
      <c r="F27" s="14">
        <v>1652</v>
      </c>
      <c r="G27" s="14">
        <v>1500</v>
      </c>
      <c r="H27" s="14">
        <v>1460</v>
      </c>
      <c r="I27" s="14">
        <v>3</v>
      </c>
      <c r="J27" s="14">
        <v>16</v>
      </c>
      <c r="K27" s="14">
        <v>130</v>
      </c>
      <c r="L27" s="14">
        <v>25</v>
      </c>
      <c r="M27" s="14">
        <v>156</v>
      </c>
      <c r="N27" s="14">
        <v>18</v>
      </c>
      <c r="O27" s="25"/>
    </row>
    <row r="28" spans="1:15" ht="19.5" customHeight="1">
      <c r="A28" s="33">
        <v>22</v>
      </c>
      <c r="B28" s="215" t="s">
        <v>168</v>
      </c>
      <c r="C28" s="215"/>
      <c r="D28" s="14">
        <f aca="true" t="shared" si="0" ref="D28:N28">SUM(D7,D11,D12,D13,D14,D15,D16,D17,D18,D19,D20,D21,D22,D27)</f>
        <v>8266</v>
      </c>
      <c r="E28" s="14">
        <f t="shared" si="0"/>
        <v>70049</v>
      </c>
      <c r="F28" s="14">
        <f t="shared" si="0"/>
        <v>71554</v>
      </c>
      <c r="G28" s="14">
        <f t="shared" si="0"/>
        <v>63335</v>
      </c>
      <c r="H28" s="14">
        <f t="shared" si="0"/>
        <v>61100</v>
      </c>
      <c r="I28" s="14">
        <f t="shared" si="0"/>
        <v>228</v>
      </c>
      <c r="J28" s="14">
        <f t="shared" si="0"/>
        <v>700</v>
      </c>
      <c r="K28" s="14">
        <f t="shared" si="0"/>
        <v>7165</v>
      </c>
      <c r="L28" s="14">
        <f t="shared" si="0"/>
        <v>2290</v>
      </c>
      <c r="M28" s="14">
        <f t="shared" si="0"/>
        <v>6761</v>
      </c>
      <c r="N28" s="14">
        <f t="shared" si="0"/>
        <v>1116</v>
      </c>
      <c r="O28" s="25"/>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&amp;LB0044DE2&amp;CФорма № Зведений- 2-Ц, Підрозділ: Державна судова адміністрація України, Початок періоду: 01.01.2012, Кінець періоду: 31.12.2012</oddFooter>
  </headerFooter>
</worksheet>
</file>

<file path=xl/worksheets/sheet5.xml><?xml version="1.0" encoding="utf-8"?>
<worksheet xmlns="http://schemas.openxmlformats.org/spreadsheetml/2006/main" xmlns:r="http://schemas.openxmlformats.org/officeDocument/2006/relationships">
  <dimension ref="A1:BC766"/>
  <sheetViews>
    <sheetView zoomScalePageLayoutView="0" workbookViewId="0" topLeftCell="A1">
      <selection activeCell="A1" sqref="A1:J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1.00390625" style="0" customWidth="1"/>
    <col min="6" max="6" width="11.28125" style="0" customWidth="1"/>
    <col min="7" max="7" width="10.57421875" style="0" customWidth="1"/>
    <col min="8" max="255" width="9.421875" style="0" customWidth="1"/>
  </cols>
  <sheetData>
    <row r="1" spans="1:10" ht="34.5" customHeight="1">
      <c r="A1" s="240" t="s">
        <v>181</v>
      </c>
      <c r="B1" s="240"/>
      <c r="C1" s="240"/>
      <c r="D1" s="240"/>
      <c r="E1" s="240"/>
      <c r="F1" s="240"/>
      <c r="G1" s="240"/>
      <c r="H1" s="240"/>
      <c r="I1" s="240"/>
      <c r="J1" s="240"/>
    </row>
    <row r="2" spans="1:10" ht="12.75" customHeight="1">
      <c r="A2" s="31"/>
      <c r="B2" s="57"/>
      <c r="C2" s="31"/>
      <c r="D2" s="31"/>
      <c r="E2" s="31"/>
      <c r="F2" s="31"/>
      <c r="G2" s="31"/>
      <c r="H2" s="31"/>
      <c r="I2" s="31"/>
      <c r="J2" s="31"/>
    </row>
    <row r="3" spans="1:55" ht="16.5" customHeight="1">
      <c r="A3" s="169" t="s">
        <v>4</v>
      </c>
      <c r="B3" s="169" t="s">
        <v>182</v>
      </c>
      <c r="C3" s="169"/>
      <c r="D3" s="169"/>
      <c r="E3" s="235" t="s">
        <v>192</v>
      </c>
      <c r="F3" s="175" t="s">
        <v>41</v>
      </c>
      <c r="G3" s="175"/>
      <c r="H3" s="241"/>
      <c r="I3" s="241"/>
      <c r="J3" s="241"/>
      <c r="K3" s="59"/>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1:55" ht="12.75">
      <c r="A4" s="169"/>
      <c r="B4" s="169"/>
      <c r="C4" s="169"/>
      <c r="D4" s="169"/>
      <c r="E4" s="236"/>
      <c r="F4" s="179" t="s">
        <v>193</v>
      </c>
      <c r="G4" s="179" t="s">
        <v>194</v>
      </c>
      <c r="H4" s="175" t="s">
        <v>195</v>
      </c>
      <c r="I4" s="175"/>
      <c r="J4" s="175"/>
      <c r="K4" s="59"/>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55" ht="19.5" customHeight="1">
      <c r="A5" s="169"/>
      <c r="B5" s="169"/>
      <c r="C5" s="169"/>
      <c r="D5" s="169"/>
      <c r="E5" s="236"/>
      <c r="F5" s="179"/>
      <c r="G5" s="179"/>
      <c r="H5" s="175" t="s">
        <v>196</v>
      </c>
      <c r="I5" s="175" t="s">
        <v>197</v>
      </c>
      <c r="J5" s="207" t="s">
        <v>198</v>
      </c>
      <c r="K5" s="59"/>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5" ht="12.75" customHeight="1">
      <c r="A6" s="169"/>
      <c r="B6" s="169"/>
      <c r="C6" s="169"/>
      <c r="D6" s="169"/>
      <c r="E6" s="236"/>
      <c r="F6" s="179"/>
      <c r="G6" s="179"/>
      <c r="H6" s="175"/>
      <c r="I6" s="175"/>
      <c r="J6" s="208"/>
      <c r="K6" s="59"/>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55" ht="12.75" customHeight="1">
      <c r="A7" s="169"/>
      <c r="B7" s="169"/>
      <c r="C7" s="169"/>
      <c r="D7" s="169"/>
      <c r="E7" s="237"/>
      <c r="F7" s="179"/>
      <c r="G7" s="179"/>
      <c r="H7" s="175"/>
      <c r="I7" s="175"/>
      <c r="J7" s="209"/>
      <c r="K7" s="59"/>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ht="12.75" customHeight="1">
      <c r="A8" s="47" t="s">
        <v>5</v>
      </c>
      <c r="B8" s="199" t="s">
        <v>8</v>
      </c>
      <c r="C8" s="199"/>
      <c r="D8" s="199"/>
      <c r="E8" s="32">
        <v>1</v>
      </c>
      <c r="F8" s="32">
        <v>2</v>
      </c>
      <c r="G8" s="32">
        <v>3</v>
      </c>
      <c r="H8" s="32">
        <v>4</v>
      </c>
      <c r="I8" s="32">
        <v>5</v>
      </c>
      <c r="J8" s="32">
        <v>6</v>
      </c>
      <c r="K8" s="59"/>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row>
    <row r="9" spans="1:55" ht="12.75">
      <c r="A9" s="38">
        <v>1</v>
      </c>
      <c r="B9" s="234" t="s">
        <v>183</v>
      </c>
      <c r="C9" s="234"/>
      <c r="D9" s="234"/>
      <c r="E9" s="14">
        <f aca="true" t="shared" si="0" ref="E9:J9">SUM(E10:E11,E16:E18)</f>
        <v>6162</v>
      </c>
      <c r="F9" s="14">
        <f t="shared" si="0"/>
        <v>4924</v>
      </c>
      <c r="G9" s="14">
        <f t="shared" si="0"/>
        <v>1219</v>
      </c>
      <c r="H9" s="14">
        <f t="shared" si="0"/>
        <v>1045</v>
      </c>
      <c r="I9" s="14">
        <f t="shared" si="0"/>
        <v>73</v>
      </c>
      <c r="J9" s="14">
        <f t="shared" si="0"/>
        <v>101</v>
      </c>
      <c r="K9" s="59"/>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1:55" ht="38.25" customHeight="1">
      <c r="A10" s="38">
        <v>2</v>
      </c>
      <c r="B10" s="232" t="s">
        <v>184</v>
      </c>
      <c r="C10" s="232"/>
      <c r="D10" s="232"/>
      <c r="E10" s="14">
        <v>5972</v>
      </c>
      <c r="F10" s="14">
        <v>4780</v>
      </c>
      <c r="G10" s="14">
        <v>1177</v>
      </c>
      <c r="H10" s="14">
        <v>1008</v>
      </c>
      <c r="I10" s="14">
        <v>69</v>
      </c>
      <c r="J10" s="14">
        <v>100</v>
      </c>
      <c r="K10" s="59"/>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1:55" ht="90.75" customHeight="1">
      <c r="A11" s="38">
        <v>3</v>
      </c>
      <c r="B11" s="232" t="s">
        <v>1</v>
      </c>
      <c r="C11" s="232"/>
      <c r="D11" s="232"/>
      <c r="E11" s="14">
        <v>14</v>
      </c>
      <c r="F11" s="14">
        <v>8</v>
      </c>
      <c r="G11" s="14">
        <v>6</v>
      </c>
      <c r="H11" s="14">
        <v>6</v>
      </c>
      <c r="I11" s="14"/>
      <c r="J11" s="14"/>
      <c r="K11" s="59"/>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55" ht="17.25" customHeight="1">
      <c r="A12" s="38">
        <v>4</v>
      </c>
      <c r="B12" s="175" t="s">
        <v>41</v>
      </c>
      <c r="C12" s="233" t="s">
        <v>188</v>
      </c>
      <c r="D12" s="233"/>
      <c r="E12" s="14"/>
      <c r="F12" s="14"/>
      <c r="G12" s="14"/>
      <c r="H12" s="14"/>
      <c r="I12" s="14"/>
      <c r="J12" s="14"/>
      <c r="K12" s="59"/>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55" ht="18.75" customHeight="1">
      <c r="A13" s="38">
        <v>5</v>
      </c>
      <c r="B13" s="175"/>
      <c r="C13" s="233" t="s">
        <v>189</v>
      </c>
      <c r="D13" s="233"/>
      <c r="E13" s="14">
        <v>2</v>
      </c>
      <c r="F13" s="14">
        <v>1</v>
      </c>
      <c r="G13" s="14">
        <v>1</v>
      </c>
      <c r="H13" s="14">
        <v>1</v>
      </c>
      <c r="I13" s="14"/>
      <c r="J13" s="14"/>
      <c r="K13" s="59"/>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1:55" ht="12.75">
      <c r="A14" s="38">
        <v>6</v>
      </c>
      <c r="B14" s="175"/>
      <c r="C14" s="233" t="s">
        <v>190</v>
      </c>
      <c r="D14" s="233"/>
      <c r="E14" s="14">
        <v>1</v>
      </c>
      <c r="F14" s="14">
        <v>1</v>
      </c>
      <c r="G14" s="14"/>
      <c r="H14" s="14"/>
      <c r="I14" s="14"/>
      <c r="J14" s="14"/>
      <c r="K14" s="59"/>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1:55" ht="17.25" customHeight="1">
      <c r="A15" s="38">
        <v>7</v>
      </c>
      <c r="B15" s="175"/>
      <c r="C15" s="233" t="s">
        <v>191</v>
      </c>
      <c r="D15" s="233"/>
      <c r="E15" s="14">
        <v>6</v>
      </c>
      <c r="F15" s="14">
        <v>4</v>
      </c>
      <c r="G15" s="14">
        <v>2</v>
      </c>
      <c r="H15" s="14">
        <v>2</v>
      </c>
      <c r="I15" s="14"/>
      <c r="J15" s="14"/>
      <c r="K15" s="59"/>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ht="55.5" customHeight="1">
      <c r="A16" s="38">
        <v>8</v>
      </c>
      <c r="B16" s="177" t="s">
        <v>185</v>
      </c>
      <c r="C16" s="231"/>
      <c r="D16" s="178"/>
      <c r="E16" s="14">
        <v>3</v>
      </c>
      <c r="F16" s="14">
        <v>1</v>
      </c>
      <c r="G16" s="14">
        <v>2</v>
      </c>
      <c r="H16" s="14">
        <v>2</v>
      </c>
      <c r="I16" s="14"/>
      <c r="J16" s="14"/>
      <c r="K16" s="59"/>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ht="53.25" customHeight="1">
      <c r="A17" s="38">
        <v>9</v>
      </c>
      <c r="B17" s="232" t="s">
        <v>186</v>
      </c>
      <c r="C17" s="232"/>
      <c r="D17" s="232"/>
      <c r="E17" s="14">
        <v>128</v>
      </c>
      <c r="F17" s="14">
        <v>90</v>
      </c>
      <c r="G17" s="14">
        <v>34</v>
      </c>
      <c r="H17" s="14">
        <v>29</v>
      </c>
      <c r="I17" s="14">
        <v>4</v>
      </c>
      <c r="J17" s="14">
        <v>1</v>
      </c>
      <c r="K17" s="59"/>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ht="65.25" customHeight="1">
      <c r="A18" s="38">
        <v>10</v>
      </c>
      <c r="B18" s="232" t="s">
        <v>187</v>
      </c>
      <c r="C18" s="232"/>
      <c r="D18" s="232"/>
      <c r="E18" s="14">
        <v>45</v>
      </c>
      <c r="F18" s="14">
        <v>45</v>
      </c>
      <c r="G18" s="14"/>
      <c r="H18" s="14"/>
      <c r="I18" s="14"/>
      <c r="J18" s="14"/>
      <c r="K18" s="59"/>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ht="12.75" customHeight="1">
      <c r="A19" s="7"/>
      <c r="B19" s="7"/>
      <c r="C19" s="7"/>
      <c r="D19" s="7"/>
      <c r="E19" s="7"/>
      <c r="F19" s="7"/>
      <c r="G19" s="42"/>
      <c r="H19" s="42"/>
      <c r="I19" s="42"/>
      <c r="J19" s="42"/>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ht="12.75" customHeight="1">
      <c r="A20" s="55"/>
      <c r="B20" s="238"/>
      <c r="C20" s="238"/>
      <c r="D20" s="238"/>
      <c r="E20" s="58"/>
      <c r="F20" s="58"/>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1:55" ht="27" customHeight="1">
      <c r="A22" s="43"/>
      <c r="B22" s="239"/>
      <c r="C22" s="239"/>
      <c r="D22" s="239"/>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row>
    <row r="23" spans="1:55"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1:55"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1:55"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1:55"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1:55"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1:55"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1:55"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1:40"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row>
    <row r="110" spans="1:40"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row>
    <row r="111" spans="1:40"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row>
    <row r="112" spans="1:40"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row>
    <row r="113" spans="1:40"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row>
    <row r="114" spans="1:40"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row>
    <row r="115" spans="1:40"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row>
    <row r="116" spans="1:40"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row>
    <row r="117" spans="1:40"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row>
    <row r="118" spans="1:40"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row>
    <row r="119" spans="1:40"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row>
    <row r="120" spans="1:40"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row>
    <row r="121" spans="1:40"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row>
    <row r="122" spans="1:40"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row>
    <row r="123" spans="1:40"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row>
    <row r="124" spans="1:40"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row>
    <row r="125" spans="1:40"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row>
    <row r="126" spans="1:40"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row>
    <row r="127" spans="1:40"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row>
    <row r="128" spans="1:40"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row>
    <row r="129" spans="1:40"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row>
    <row r="130" spans="1:40"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row>
    <row r="131" spans="1:40"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row>
    <row r="132" spans="1:40"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row>
    <row r="133" spans="1:40"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row>
    <row r="134" spans="1:40"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row>
    <row r="135" spans="1:40"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row>
    <row r="136" spans="1:40"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row>
    <row r="137" spans="1:40"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row>
    <row r="138" spans="1:40"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row>
    <row r="139" spans="1:40"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row>
    <row r="140" spans="1:40"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row>
    <row r="141" spans="1:40"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row>
    <row r="142" spans="1:40"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row>
    <row r="143" spans="1:40"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row>
    <row r="144" spans="1:40"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row>
    <row r="145" spans="1:40"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row>
    <row r="146" spans="1:40"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row>
    <row r="147" spans="1:40"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row>
    <row r="148" spans="1:40"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row>
    <row r="149" spans="1:40"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row>
    <row r="150" spans="1:40"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row>
    <row r="151" spans="1:40"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row>
    <row r="152" spans="1:40"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row>
    <row r="153" spans="1:40"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row>
    <row r="154" spans="1:40"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row>
    <row r="155" spans="1:40"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row>
    <row r="156" spans="1:40"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row>
    <row r="157" spans="1:40"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row>
    <row r="158" spans="1:40"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row>
    <row r="159" spans="1:40"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row>
    <row r="160" spans="1:40"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row>
    <row r="161" spans="1:40"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row>
    <row r="162" spans="1:40"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row>
    <row r="163" spans="1:40"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row>
    <row r="164" spans="1:40"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row>
    <row r="165" spans="1:40"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row>
    <row r="166" spans="1:40"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row>
    <row r="167" spans="1:40"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row>
    <row r="168" spans="1:40"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row>
    <row r="169" spans="1:40"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row>
    <row r="170" spans="1:40"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row>
    <row r="171" spans="1:40"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row>
    <row r="172" spans="1:40"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row>
    <row r="173" spans="1:40"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row>
    <row r="174" spans="1:40"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row>
    <row r="175" spans="1:40"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row>
    <row r="176" spans="1:40"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row>
    <row r="177" spans="1:40"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row>
    <row r="178" spans="1:40"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row>
    <row r="179" spans="1:40"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row>
    <row r="180" spans="1:40"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row>
    <row r="181" spans="1:40"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row>
    <row r="182" spans="1:40"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row>
    <row r="183" spans="1:40"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row>
    <row r="184" spans="1:40"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row>
    <row r="185" spans="1:40"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row>
    <row r="186" spans="1:40"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row>
    <row r="187" spans="1:40"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row>
    <row r="188" spans="1:40"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row>
    <row r="189" spans="1:40"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row>
    <row r="190" spans="1:40"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row>
    <row r="191" spans="1:40"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row>
    <row r="192" spans="1:40"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row>
    <row r="193" spans="1:40"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row>
    <row r="194" spans="1:40"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row>
    <row r="195" spans="1:40"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row>
    <row r="196" spans="1:40"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row>
    <row r="197" spans="1:40"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row>
    <row r="198" spans="1:40"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row>
    <row r="199" spans="1:40"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row>
    <row r="200" spans="1:40"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row>
    <row r="201" spans="1:40"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row>
    <row r="202" spans="1:40"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row>
    <row r="203" spans="1:40"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row>
    <row r="204" spans="1:40"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row>
    <row r="205" spans="1:40"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row>
    <row r="206" spans="1:40"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row>
    <row r="207" spans="1:40"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row>
    <row r="208" spans="1:40"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row>
    <row r="209" spans="1:40"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row>
    <row r="210" spans="1:40"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row>
    <row r="211" spans="1:40"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row>
    <row r="212" spans="1:40"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row>
    <row r="213" spans="1:40"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row>
    <row r="214" spans="1:40"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row>
    <row r="215" spans="1:40"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row>
    <row r="216" spans="1:40"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row>
    <row r="217" spans="1:40"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row>
    <row r="218" spans="1:40"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row>
    <row r="219" spans="1:40"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row>
    <row r="220" spans="1:40"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row>
    <row r="221" spans="1:40"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row>
    <row r="222" spans="1:40"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row>
    <row r="223" spans="1:40"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row>
    <row r="224" spans="1:40"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row>
    <row r="225" spans="1:40"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row>
    <row r="226" spans="1:40"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row>
    <row r="227" spans="1:40"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row>
    <row r="228" spans="1:40"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row>
    <row r="229" spans="1:40"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row>
    <row r="230" spans="1:40"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row>
    <row r="231" spans="1:40"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row>
    <row r="232" spans="1:40"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row>
    <row r="233" spans="1:40"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row>
    <row r="234" spans="1:40"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row>
    <row r="235" spans="1:40"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row>
    <row r="236" spans="1:40"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row>
    <row r="237" spans="1:40"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row>
    <row r="238" spans="1:40"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row>
    <row r="239" spans="1:40"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row>
    <row r="240" spans="1:40"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row>
    <row r="241" spans="1:40"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row>
    <row r="242" spans="1:40"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row>
    <row r="243" spans="1:40"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row>
    <row r="244" spans="1:40"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row>
    <row r="245" spans="1:40"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row>
    <row r="246" spans="1:40"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row>
    <row r="247" spans="1:40"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row>
    <row r="248" spans="1:40"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row>
    <row r="249" spans="1:40"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row>
    <row r="250" spans="1:40"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row>
    <row r="251" spans="1:40"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row>
    <row r="252" spans="1:40"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row>
    <row r="253" spans="1:40"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row>
    <row r="254" spans="1:40"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row>
    <row r="255" spans="1:40"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row>
    <row r="256" spans="1:40"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row>
    <row r="257" spans="1:40"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row>
    <row r="258" spans="1:40"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row>
    <row r="259" spans="1:40"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row>
    <row r="260" spans="1:40"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row>
    <row r="261" spans="1:40"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row>
    <row r="262" spans="1:40"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row>
    <row r="263" spans="1:40"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row>
    <row r="264" spans="1:40"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row>
    <row r="265" spans="1:40"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row>
    <row r="266" spans="1:40"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row>
    <row r="267" spans="1:40"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row>
    <row r="268" spans="1:40"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row>
    <row r="269" spans="1:40"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row>
    <row r="270" spans="1:40"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row>
    <row r="271" spans="1:40"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row>
    <row r="272" spans="1:40"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row>
    <row r="273" spans="1:40"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row>
    <row r="274" spans="1:40"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row>
    <row r="275" spans="1:40"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row>
    <row r="276" spans="1:40"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row>
    <row r="277" spans="1:40"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row>
    <row r="278" spans="1:40"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row>
    <row r="279" spans="1:40"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row>
    <row r="280" spans="1:40"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row>
    <row r="281" spans="1:40"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row>
    <row r="282" spans="1:40"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row>
    <row r="283" spans="1:40"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row>
    <row r="284" spans="1:40"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row>
    <row r="285" spans="1:40"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row>
    <row r="286" spans="1:40"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row>
    <row r="287" spans="1:40"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row>
    <row r="288" spans="1:40"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row>
    <row r="289" spans="1:40"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row>
    <row r="290" spans="1:40"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row>
    <row r="291" spans="1:40"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row>
    <row r="292" spans="1:40"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row>
    <row r="293" spans="1:40"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row>
    <row r="294" spans="1:40"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row>
    <row r="295" spans="1:40"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row>
    <row r="296" spans="1:40"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row>
    <row r="297" spans="1:40"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row>
    <row r="298" spans="1:40"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row>
    <row r="299" spans="1:40"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row>
    <row r="300" spans="1:40"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row>
    <row r="301" spans="1:40"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row>
    <row r="302" spans="1:40"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row>
    <row r="303" spans="1:40"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row>
    <row r="304" spans="1:40"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row>
    <row r="305" spans="1:40"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row>
    <row r="306" spans="1:40"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row>
    <row r="307" spans="1:40"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row>
    <row r="308" spans="1:40"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row>
    <row r="309" spans="1:40"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row>
    <row r="310" spans="1:40"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row>
    <row r="311" spans="1:40"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row>
    <row r="312" spans="1:40"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row>
    <row r="313" spans="1:40"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row>
    <row r="314" spans="1:40"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row>
    <row r="315" spans="1:40"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row>
    <row r="316" spans="1:40"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row>
    <row r="317" spans="1:40"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row>
    <row r="318" spans="1:40"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row>
    <row r="319" spans="1:40"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row>
    <row r="320" spans="1:40"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row>
    <row r="321" spans="1:40"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row>
    <row r="322" spans="1:40"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row>
    <row r="323" spans="1:40"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row>
    <row r="324" spans="1:40"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row>
    <row r="325" spans="1:40"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row>
    <row r="326" spans="1:40"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row>
    <row r="327" spans="1:40"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row>
    <row r="328" spans="1:40"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row>
    <row r="329" spans="1:40"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row>
    <row r="330" spans="1:40"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row>
    <row r="331" spans="1:40"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row>
    <row r="332" spans="1:40"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row>
    <row r="333" spans="1:40"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row>
    <row r="334" spans="1:40"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row>
    <row r="335" spans="1:40"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row>
    <row r="336" spans="1:40"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row>
    <row r="337" spans="1:40"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row>
    <row r="338" spans="1:40"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row>
    <row r="339" spans="1:40"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row>
    <row r="340" spans="1:40"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row>
    <row r="341" spans="1:40"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row>
    <row r="342" spans="1:40"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row>
    <row r="343" spans="1:40"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row>
    <row r="344" spans="1:40"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row>
    <row r="345" spans="1:40"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row>
    <row r="346" spans="1:40"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row>
    <row r="347" spans="1:40"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row>
    <row r="348" spans="1:40"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row>
    <row r="349" spans="1:40"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row>
    <row r="350" spans="1:40"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row>
    <row r="351" spans="1:40"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row>
    <row r="352" spans="1:40"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row>
    <row r="353" spans="1:40"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row>
    <row r="354" spans="1:40"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row>
    <row r="355" spans="1:40"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row>
    <row r="356" spans="1:40"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row>
    <row r="357" spans="1:40"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row>
    <row r="358" spans="1:40"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row>
    <row r="359" spans="1:40"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row>
    <row r="360" spans="1:40"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row>
    <row r="361" spans="1:40"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row>
    <row r="362" spans="1:40"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row>
    <row r="363" spans="1:40"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row>
    <row r="364" spans="1:40"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row>
    <row r="365" spans="1:40"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row>
    <row r="366" spans="1:40"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row>
    <row r="367" spans="1:40"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row>
    <row r="368" spans="1:40"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row>
    <row r="369" spans="1:40"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row>
    <row r="370" spans="1:40"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row>
    <row r="371" spans="1:40"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row>
    <row r="372" spans="1:40"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row>
    <row r="373" spans="1:40"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row>
    <row r="374" spans="1:40"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row r="556" spans="1:40"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row>
    <row r="557" spans="1:40"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row>
    <row r="558" spans="1:40"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row>
    <row r="559" spans="1:40"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row>
    <row r="560" spans="1:40"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row>
    <row r="561" spans="1:40"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row>
    <row r="562" spans="1:40"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row>
    <row r="563" spans="1:40"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row>
    <row r="564" spans="1:40"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row>
    <row r="565" spans="1:40"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row>
    <row r="566" spans="1:40"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row>
    <row r="567" spans="1:40"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row>
    <row r="568" spans="1:40"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row>
    <row r="569" spans="1:40"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row>
    <row r="570" spans="1:40"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row>
    <row r="571" spans="1:40"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row>
    <row r="572" spans="1:40"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row>
    <row r="573" spans="1:40"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row>
    <row r="574" spans="1:40"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row>
    <row r="575" spans="1:40"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row>
    <row r="576" spans="1:40"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row>
    <row r="577" spans="1:40"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row>
    <row r="578" spans="1:40"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row>
    <row r="579" spans="1:40"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row>
    <row r="580" spans="1:40"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row>
    <row r="581" spans="1:40"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row>
    <row r="582" spans="1:40"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row>
    <row r="583" spans="1:40"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row>
    <row r="584" spans="1:40"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row>
    <row r="585" spans="1:40"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row>
    <row r="586" spans="1:40"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row>
    <row r="587" spans="1:40"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row>
    <row r="588" spans="1:40"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row>
    <row r="589" spans="1:40"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row>
    <row r="590" spans="1:40"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row>
    <row r="591" spans="1:40"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row>
    <row r="592" spans="1:40"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row>
    <row r="593" spans="1:40"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row>
    <row r="594" spans="1:40"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row>
    <row r="595" spans="1:40"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row>
    <row r="596" spans="1:40"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row>
    <row r="597" spans="1:40"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row>
    <row r="598" spans="1:40"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row>
    <row r="599" spans="1:40"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row>
    <row r="600" spans="1:40"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row>
    <row r="601" spans="1:40"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row>
    <row r="602" spans="1:40"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row>
    <row r="603" spans="1:40"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row>
    <row r="604" spans="1:40"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row>
    <row r="605" spans="1:40"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row>
    <row r="606" spans="1:40"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row>
    <row r="607" spans="1:40"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row>
    <row r="608" spans="1:40"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row>
    <row r="609" spans="1:40"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row>
    <row r="610" spans="1:40"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row>
    <row r="611" spans="1:40"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row>
    <row r="612" spans="1:40"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row>
    <row r="613" spans="1:40"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row>
    <row r="614" spans="1:40"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row>
    <row r="615" spans="1:40"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row>
    <row r="616" spans="1:40"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row>
    <row r="617" spans="1:40"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row>
    <row r="618" spans="1:40"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row>
    <row r="619" spans="1:40"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row>
    <row r="620" spans="1:40"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row>
    <row r="621" spans="1:40"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row>
    <row r="622" spans="1:40"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row>
    <row r="623" spans="1:40"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row>
    <row r="624" spans="1:40"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row>
    <row r="625" spans="1:40"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row>
    <row r="626" spans="1:40"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row>
    <row r="627" spans="1:40"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row>
    <row r="628" spans="1:40"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row>
    <row r="629" spans="1:40"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row>
    <row r="630" spans="1:40"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row>
    <row r="631" spans="1:40"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row>
    <row r="632" spans="1:40"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row>
    <row r="633" spans="1:40"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row>
    <row r="634" spans="1:40"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row>
    <row r="635" spans="1:40"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row>
    <row r="636" spans="1:40"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row>
    <row r="637" spans="1:40"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row>
    <row r="638" spans="1:40"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row>
    <row r="639" spans="1:40"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row>
    <row r="640" spans="1:40"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row>
    <row r="641" spans="1:40"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row>
    <row r="642" spans="1:40"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row>
    <row r="643" spans="1:40"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row>
    <row r="644" spans="1:40"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row>
    <row r="645" spans="1:40"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row>
    <row r="646" spans="1:40"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row>
    <row r="647" spans="1:40"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row>
    <row r="648" spans="1:40"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row>
    <row r="649" spans="1:40"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row>
    <row r="650" spans="1:40"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row>
    <row r="651" spans="1:40"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row>
    <row r="652" spans="1:40"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row>
    <row r="653" spans="1:40"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row>
    <row r="654" spans="1:40"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row>
    <row r="655" spans="1:40"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row>
    <row r="656" spans="1:40"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row>
    <row r="657" spans="1:40"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row>
    <row r="658" spans="1:40"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row>
    <row r="659" spans="1:40"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row>
    <row r="660" spans="1:40"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row>
    <row r="661" spans="1:40"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row>
    <row r="662" spans="1:40"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row>
    <row r="663" spans="1:40"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row>
    <row r="664" spans="1:40"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row>
    <row r="665" spans="1:40"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row>
    <row r="666" spans="1:40"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row>
    <row r="667" spans="1:40"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row>
    <row r="668" spans="1:40"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row>
    <row r="669" spans="1:40"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row>
    <row r="670" spans="1:40"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row>
    <row r="671" spans="1:40"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row>
    <row r="672" spans="1:40"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row>
    <row r="673" spans="1:40"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row>
    <row r="674" spans="1:40"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row>
    <row r="675" spans="1:40"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row>
    <row r="676" spans="1:40"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row>
    <row r="677" spans="1:40"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row>
    <row r="678" spans="1:40"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row>
    <row r="679" spans="1:40"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row>
    <row r="680" spans="1:40"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row>
    <row r="681" spans="1:40"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row>
    <row r="682" spans="1:40"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row>
    <row r="683" spans="1:40"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row>
    <row r="684" spans="1:40"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row>
    <row r="685" spans="1:40"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row>
    <row r="686" spans="1:40"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row>
    <row r="687" spans="1:40"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row>
    <row r="688" spans="1:40"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row>
    <row r="689" spans="1:40"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row>
    <row r="690" spans="1:40"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row>
    <row r="691" spans="1:40"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row>
    <row r="692" spans="1:40"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row>
    <row r="693" spans="1:40"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row>
    <row r="694" spans="1:40"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row>
    <row r="695" spans="1:40"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row>
    <row r="696" spans="1:40"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row>
    <row r="697" spans="1:40"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row>
    <row r="698" spans="1:40"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row>
    <row r="699" spans="1:40"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row>
    <row r="700" spans="1:40"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row>
    <row r="701" spans="1:40"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row>
    <row r="702" spans="1:40"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row>
    <row r="703" spans="1:40"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row>
    <row r="704" spans="1:40"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row>
    <row r="705" spans="1:40"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row>
    <row r="706" spans="1:40"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row>
    <row r="707" spans="1:40"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row>
    <row r="708" spans="1:40"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row>
    <row r="709" spans="1:40"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row>
    <row r="710" spans="1:40"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row>
    <row r="711" spans="1:40"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row>
    <row r="712" spans="1:40"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row>
    <row r="713" spans="1:40"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row>
    <row r="714" spans="1:40"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row>
    <row r="715" spans="1:40"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row>
    <row r="716" spans="1:40"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row>
    <row r="717" spans="1:40"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row>
    <row r="718" spans="1:40"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row>
    <row r="719" spans="1:40"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row>
    <row r="720" spans="1:40"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row>
    <row r="721" spans="1:40"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row>
    <row r="722" spans="1:40"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row>
    <row r="723" spans="1:40"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row>
    <row r="724" spans="1:40"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row>
    <row r="725" spans="1:40"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row>
    <row r="726" spans="1:40"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row>
    <row r="727" spans="1:40"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row>
    <row r="728" spans="1:40"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row>
    <row r="729" spans="1:40"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row>
    <row r="730" spans="1:40"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row>
    <row r="731" spans="1:40"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row>
    <row r="732" spans="1:40"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row>
    <row r="733" spans="1:40"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row>
    <row r="734" spans="1:40"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row>
    <row r="735" spans="1:40"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row>
    <row r="736" spans="1:40"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row>
    <row r="737" spans="1:40"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row>
    <row r="738" spans="1:40"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row>
    <row r="739" spans="1:40"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row>
    <row r="740" spans="1:40"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row>
    <row r="741" spans="1:40"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row>
    <row r="742" spans="1:40"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row>
    <row r="743" spans="1:40"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row>
    <row r="744" spans="1:40"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row>
    <row r="745" spans="1:40"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row>
    <row r="746" spans="1:40"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row>
    <row r="747" spans="1:40"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row>
    <row r="748" spans="1:40"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row>
    <row r="749" spans="1:40"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row>
    <row r="750" spans="1:40"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row>
    <row r="751" spans="1:40"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row>
    <row r="752" spans="1:40"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row>
    <row r="753" spans="1:40"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row>
    <row r="754" spans="1:40"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row>
    <row r="755" spans="1:40"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row>
    <row r="756" spans="1:40"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row>
    <row r="757" spans="1:40"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row>
    <row r="758" spans="1:40"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row>
    <row r="759" spans="1:40"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row>
    <row r="760" spans="1:40"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row>
    <row r="761" spans="1:40"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row>
    <row r="762" spans="1:40"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row>
    <row r="763" spans="1:40"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row>
    <row r="764" spans="1:40"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row>
    <row r="765" spans="1:40"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row>
    <row r="766" spans="1:40"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row>
  </sheetData>
  <sheetProtection/>
  <mergeCells count="25">
    <mergeCell ref="B18:D18"/>
    <mergeCell ref="B20:D20"/>
    <mergeCell ref="B22:D22"/>
    <mergeCell ref="A1:J1"/>
    <mergeCell ref="F3:J3"/>
    <mergeCell ref="F4:F7"/>
    <mergeCell ref="G4:G7"/>
    <mergeCell ref="H4:J4"/>
    <mergeCell ref="H5:H7"/>
    <mergeCell ref="I5:I7"/>
    <mergeCell ref="J5:J7"/>
    <mergeCell ref="B8:D8"/>
    <mergeCell ref="B9:D9"/>
    <mergeCell ref="A3:A7"/>
    <mergeCell ref="B3:D7"/>
    <mergeCell ref="E3:E7"/>
    <mergeCell ref="B16:D16"/>
    <mergeCell ref="B17:D17"/>
    <mergeCell ref="B10:D10"/>
    <mergeCell ref="B11:D11"/>
    <mergeCell ref="B12:B15"/>
    <mergeCell ref="C12:D12"/>
    <mergeCell ref="C13:D13"/>
    <mergeCell ref="C14:D14"/>
    <mergeCell ref="C15:D15"/>
  </mergeCells>
  <printOptions/>
  <pageMargins left="0.2362204724409449" right="0.2362204724409449" top="0.7480314960629921" bottom="0.7480314960629921" header="0.31496062992125984" footer="0.31496062992125984"/>
  <pageSetup horizontalDpi="600" verticalDpi="600" orientation="portrait" paperSize="9" scale="75" r:id="rId1"/>
  <headerFooter alignWithMargins="0">
    <oddFooter>&amp;LB0044DE2&amp;C&amp;9Форма № Зведений- 2-Ц, Підрозділ: Державна судова адміністрація України, Початок періоду: 01.01.2012, Кінець періоду: 31.12.2012&amp;RСтр.____</oddFooter>
  </headerFooter>
</worksheet>
</file>

<file path=xl/worksheets/sheet6.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6.57421875" style="0" customWidth="1"/>
    <col min="4" max="4" width="67.8515625" style="0" customWidth="1"/>
    <col min="5" max="5" width="15.57421875" style="0" customWidth="1"/>
    <col min="6" max="6" width="11.421875" style="0" customWidth="1"/>
  </cols>
  <sheetData>
    <row r="1" spans="1:6" ht="18.75" customHeight="1">
      <c r="A1" s="60" t="s">
        <v>199</v>
      </c>
      <c r="B1" s="60"/>
      <c r="C1" s="60"/>
      <c r="D1" s="71"/>
      <c r="E1" s="77"/>
      <c r="F1" s="82"/>
    </row>
    <row r="2" spans="1:6" ht="18.75" customHeight="1">
      <c r="A2" s="61"/>
      <c r="B2" s="61"/>
      <c r="C2" s="61"/>
      <c r="D2" s="72"/>
      <c r="E2" s="78"/>
      <c r="F2" s="82"/>
    </row>
    <row r="3" spans="1:6" ht="57.75" customHeight="1">
      <c r="A3" s="62" t="s">
        <v>4</v>
      </c>
      <c r="B3" s="254" t="s">
        <v>7</v>
      </c>
      <c r="C3" s="254"/>
      <c r="D3" s="254"/>
      <c r="E3" s="66" t="s">
        <v>236</v>
      </c>
      <c r="F3" s="25"/>
    </row>
    <row r="4" spans="1:6" ht="16.5" customHeight="1">
      <c r="A4" s="62">
        <v>1</v>
      </c>
      <c r="B4" s="242" t="s">
        <v>200</v>
      </c>
      <c r="C4" s="242"/>
      <c r="D4" s="242"/>
      <c r="E4" s="14">
        <v>79187</v>
      </c>
      <c r="F4" s="25"/>
    </row>
    <row r="5" spans="1:6" ht="16.5" customHeight="1">
      <c r="A5" s="62">
        <v>2</v>
      </c>
      <c r="B5" s="207" t="s">
        <v>201</v>
      </c>
      <c r="C5" s="243" t="s">
        <v>218</v>
      </c>
      <c r="D5" s="243"/>
      <c r="E5" s="14">
        <f>E6+E7</f>
        <v>56702</v>
      </c>
      <c r="F5" s="25"/>
    </row>
    <row r="6" spans="1:6" ht="16.5" customHeight="1">
      <c r="A6" s="62">
        <v>3</v>
      </c>
      <c r="B6" s="208"/>
      <c r="C6" s="175" t="s">
        <v>219</v>
      </c>
      <c r="D6" s="34" t="s">
        <v>234</v>
      </c>
      <c r="E6" s="38">
        <v>16691</v>
      </c>
      <c r="F6" s="25"/>
    </row>
    <row r="7" spans="1:6" ht="16.5" customHeight="1">
      <c r="A7" s="62">
        <v>4</v>
      </c>
      <c r="B7" s="208"/>
      <c r="C7" s="175"/>
      <c r="D7" s="34" t="s">
        <v>235</v>
      </c>
      <c r="E7" s="38">
        <v>40011</v>
      </c>
      <c r="F7" s="25"/>
    </row>
    <row r="8" spans="1:6" ht="16.5" customHeight="1">
      <c r="A8" s="62">
        <v>5</v>
      </c>
      <c r="B8" s="208"/>
      <c r="C8" s="243" t="s">
        <v>220</v>
      </c>
      <c r="D8" s="243"/>
      <c r="E8" s="14">
        <v>64</v>
      </c>
      <c r="F8" s="25"/>
    </row>
    <row r="9" spans="1:6" ht="16.5" customHeight="1">
      <c r="A9" s="62">
        <v>6</v>
      </c>
      <c r="B9" s="209"/>
      <c r="C9" s="243" t="s">
        <v>221</v>
      </c>
      <c r="D9" s="243"/>
      <c r="E9" s="38">
        <v>22137</v>
      </c>
      <c r="F9" s="25"/>
    </row>
    <row r="10" spans="1:6" ht="16.5" customHeight="1">
      <c r="A10" s="62">
        <v>7</v>
      </c>
      <c r="B10" s="207" t="s">
        <v>202</v>
      </c>
      <c r="C10" s="243" t="s">
        <v>222</v>
      </c>
      <c r="D10" s="243"/>
      <c r="E10" s="14">
        <v>11668</v>
      </c>
      <c r="F10" s="25"/>
    </row>
    <row r="11" spans="1:6" ht="16.5" customHeight="1">
      <c r="A11" s="62">
        <v>8</v>
      </c>
      <c r="B11" s="208"/>
      <c r="C11" s="243" t="s">
        <v>223</v>
      </c>
      <c r="D11" s="243"/>
      <c r="E11" s="14">
        <v>5628</v>
      </c>
      <c r="F11" s="25"/>
    </row>
    <row r="12" spans="1:6" ht="18.75" customHeight="1">
      <c r="A12" s="62">
        <v>9</v>
      </c>
      <c r="B12" s="209"/>
      <c r="C12" s="243" t="s">
        <v>224</v>
      </c>
      <c r="D12" s="243"/>
      <c r="E12" s="14">
        <v>2616</v>
      </c>
      <c r="F12" s="25"/>
    </row>
    <row r="13" spans="1:6" ht="18" customHeight="1">
      <c r="A13" s="62">
        <v>10</v>
      </c>
      <c r="B13" s="177" t="s">
        <v>203</v>
      </c>
      <c r="C13" s="231"/>
      <c r="D13" s="178"/>
      <c r="E13" s="79">
        <v>265864</v>
      </c>
      <c r="F13" s="25"/>
    </row>
    <row r="14" spans="1:6" ht="18" customHeight="1">
      <c r="A14" s="62">
        <v>11</v>
      </c>
      <c r="B14" s="250" t="s">
        <v>204</v>
      </c>
      <c r="C14" s="251"/>
      <c r="D14" s="252"/>
      <c r="E14" s="79">
        <f>SUM(E15,E16,E17,E18)</f>
        <v>278</v>
      </c>
      <c r="F14" s="25"/>
    </row>
    <row r="15" spans="1:6" ht="18" customHeight="1">
      <c r="A15" s="62">
        <v>12</v>
      </c>
      <c r="B15" s="225" t="s">
        <v>205</v>
      </c>
      <c r="C15" s="244" t="s">
        <v>225</v>
      </c>
      <c r="D15" s="249"/>
      <c r="E15" s="79">
        <v>69</v>
      </c>
      <c r="F15" s="83"/>
    </row>
    <row r="16" spans="1:6" ht="18" customHeight="1">
      <c r="A16" s="62">
        <v>13</v>
      </c>
      <c r="B16" s="226"/>
      <c r="C16" s="244" t="s">
        <v>226</v>
      </c>
      <c r="D16" s="249"/>
      <c r="E16" s="79">
        <v>16</v>
      </c>
      <c r="F16" s="25"/>
    </row>
    <row r="17" spans="1:6" ht="18" customHeight="1">
      <c r="A17" s="62">
        <v>14</v>
      </c>
      <c r="B17" s="226"/>
      <c r="C17" s="244" t="s">
        <v>227</v>
      </c>
      <c r="D17" s="249"/>
      <c r="E17" s="79">
        <v>63</v>
      </c>
      <c r="F17" s="25"/>
    </row>
    <row r="18" spans="1:6" ht="18" customHeight="1">
      <c r="A18" s="62">
        <v>15</v>
      </c>
      <c r="B18" s="226"/>
      <c r="C18" s="244" t="s">
        <v>228</v>
      </c>
      <c r="D18" s="249"/>
      <c r="E18" s="79">
        <v>130</v>
      </c>
      <c r="F18" s="25"/>
    </row>
    <row r="19" spans="1:6" ht="14.25" customHeight="1">
      <c r="A19" s="62">
        <v>16</v>
      </c>
      <c r="B19" s="227"/>
      <c r="C19" s="247" t="s">
        <v>229</v>
      </c>
      <c r="D19" s="248"/>
      <c r="E19" s="79">
        <v>73</v>
      </c>
      <c r="F19" s="25"/>
    </row>
    <row r="20" spans="1:6" ht="18" customHeight="1">
      <c r="A20" s="62">
        <v>17</v>
      </c>
      <c r="B20" s="255" t="s">
        <v>206</v>
      </c>
      <c r="C20" s="256"/>
      <c r="D20" s="257"/>
      <c r="E20" s="79">
        <v>737</v>
      </c>
      <c r="F20" s="25"/>
    </row>
    <row r="21" spans="1:6" ht="18" customHeight="1">
      <c r="A21" s="62">
        <v>18</v>
      </c>
      <c r="B21" s="258" t="s">
        <v>207</v>
      </c>
      <c r="C21" s="259"/>
      <c r="D21" s="260"/>
      <c r="E21" s="79">
        <v>478</v>
      </c>
      <c r="F21" s="25"/>
    </row>
    <row r="22" spans="1:6" ht="18" customHeight="1">
      <c r="A22" s="62">
        <v>19</v>
      </c>
      <c r="B22" s="255" t="s">
        <v>208</v>
      </c>
      <c r="C22" s="256"/>
      <c r="D22" s="257"/>
      <c r="E22" s="79">
        <v>467250</v>
      </c>
      <c r="F22" s="25"/>
    </row>
    <row r="23" spans="1:6" ht="18" customHeight="1">
      <c r="A23" s="62">
        <v>20</v>
      </c>
      <c r="B23" s="255" t="s">
        <v>209</v>
      </c>
      <c r="C23" s="256"/>
      <c r="D23" s="257"/>
      <c r="E23" s="79">
        <v>4007</v>
      </c>
      <c r="F23" s="25"/>
    </row>
    <row r="24" spans="1:6" ht="12.75">
      <c r="A24" s="62">
        <v>21</v>
      </c>
      <c r="B24" s="244" t="s">
        <v>210</v>
      </c>
      <c r="C24" s="245"/>
      <c r="D24" s="246"/>
      <c r="E24" s="79">
        <v>1953</v>
      </c>
      <c r="F24" s="25"/>
    </row>
    <row r="25" spans="1:6" ht="18" customHeight="1">
      <c r="A25" s="62">
        <v>22</v>
      </c>
      <c r="B25" s="255" t="s">
        <v>211</v>
      </c>
      <c r="C25" s="256"/>
      <c r="D25" s="257"/>
      <c r="E25" s="79">
        <v>733</v>
      </c>
      <c r="F25" s="25"/>
    </row>
    <row r="26" spans="1:6" ht="12.75">
      <c r="A26" s="62">
        <v>23</v>
      </c>
      <c r="B26" s="244" t="s">
        <v>210</v>
      </c>
      <c r="C26" s="245"/>
      <c r="D26" s="246"/>
      <c r="E26" s="79">
        <v>342</v>
      </c>
      <c r="F26" s="25"/>
    </row>
    <row r="27" spans="1:6" ht="12.75">
      <c r="A27" s="62">
        <v>24</v>
      </c>
      <c r="B27" s="261" t="s">
        <v>212</v>
      </c>
      <c r="C27" s="262"/>
      <c r="D27" s="263"/>
      <c r="E27" s="79">
        <v>18829</v>
      </c>
      <c r="F27" s="25"/>
    </row>
    <row r="28" spans="1:6" ht="12.75">
      <c r="A28" s="62">
        <v>25</v>
      </c>
      <c r="B28" s="261" t="s">
        <v>213</v>
      </c>
      <c r="C28" s="262"/>
      <c r="D28" s="263"/>
      <c r="E28" s="79">
        <v>1285</v>
      </c>
      <c r="F28" s="25"/>
    </row>
    <row r="29" spans="1:6" ht="12.75">
      <c r="A29" s="62">
        <v>26</v>
      </c>
      <c r="B29" s="261" t="s">
        <v>214</v>
      </c>
      <c r="C29" s="262"/>
      <c r="D29" s="263"/>
      <c r="E29" s="79">
        <v>15414</v>
      </c>
      <c r="F29" s="25"/>
    </row>
    <row r="30" spans="1:6" ht="12.75">
      <c r="A30" s="62">
        <v>27</v>
      </c>
      <c r="B30" s="190" t="s">
        <v>215</v>
      </c>
      <c r="C30" s="243" t="s">
        <v>230</v>
      </c>
      <c r="D30" s="243"/>
      <c r="E30" s="79">
        <v>347089391</v>
      </c>
      <c r="F30" s="25"/>
    </row>
    <row r="31" spans="1:6" ht="12.75">
      <c r="A31" s="62">
        <v>28</v>
      </c>
      <c r="B31" s="191"/>
      <c r="C31" s="243" t="s">
        <v>231</v>
      </c>
      <c r="D31" s="243"/>
      <c r="E31" s="79">
        <v>6785310</v>
      </c>
      <c r="F31" s="25"/>
    </row>
    <row r="32" spans="1:6" ht="12.75">
      <c r="A32" s="62">
        <v>29</v>
      </c>
      <c r="B32" s="191"/>
      <c r="C32" s="243" t="s">
        <v>232</v>
      </c>
      <c r="D32" s="243"/>
      <c r="E32" s="79">
        <v>68030746</v>
      </c>
      <c r="F32" s="25"/>
    </row>
    <row r="33" spans="1:6" ht="12.75">
      <c r="A33" s="62">
        <v>30</v>
      </c>
      <c r="B33" s="192"/>
      <c r="C33" s="243" t="s">
        <v>233</v>
      </c>
      <c r="D33" s="243"/>
      <c r="E33" s="79">
        <v>9592682</v>
      </c>
      <c r="F33" s="25"/>
    </row>
    <row r="34" spans="1:6" ht="12.75">
      <c r="A34" s="62">
        <v>31</v>
      </c>
      <c r="B34" s="255" t="s">
        <v>216</v>
      </c>
      <c r="C34" s="256"/>
      <c r="D34" s="257"/>
      <c r="E34" s="14">
        <v>664</v>
      </c>
      <c r="F34" s="25"/>
    </row>
    <row r="35" spans="1:6" ht="12.75">
      <c r="A35" s="62">
        <v>32</v>
      </c>
      <c r="B35" s="177" t="s">
        <v>217</v>
      </c>
      <c r="C35" s="231"/>
      <c r="D35" s="178"/>
      <c r="E35" s="14">
        <v>4835</v>
      </c>
      <c r="F35" s="25"/>
    </row>
    <row r="36" spans="1:5" ht="18" customHeight="1">
      <c r="A36" s="63"/>
      <c r="B36" s="63"/>
      <c r="C36" s="70"/>
      <c r="D36" s="70"/>
      <c r="E36" s="80"/>
    </row>
    <row r="37" spans="1:6" ht="51.75" customHeight="1">
      <c r="A37" s="267" t="s">
        <v>261</v>
      </c>
      <c r="B37" s="267"/>
      <c r="C37" s="267"/>
      <c r="D37" s="265" t="s">
        <v>262</v>
      </c>
      <c r="E37" s="266"/>
      <c r="F37" s="84"/>
    </row>
    <row r="38" spans="1:6" ht="12.75" customHeight="1">
      <c r="A38" s="43"/>
      <c r="B38" s="98"/>
      <c r="C38" s="98"/>
      <c r="D38" s="99" t="s">
        <v>263</v>
      </c>
      <c r="F38" s="85"/>
    </row>
    <row r="39" spans="1:6" ht="23.25" customHeight="1">
      <c r="A39" s="43"/>
      <c r="B39" s="67"/>
      <c r="C39" s="67"/>
      <c r="D39" s="73"/>
      <c r="F39" s="85"/>
    </row>
    <row r="40" spans="1:6" ht="20.25" customHeight="1">
      <c r="A40" s="100" t="s">
        <v>268</v>
      </c>
      <c r="B40" s="64"/>
      <c r="C40" s="64"/>
      <c r="D40" s="100" t="s">
        <v>264</v>
      </c>
      <c r="E40" s="67"/>
      <c r="F40" s="86"/>
    </row>
    <row r="41" spans="1:6" ht="12.75">
      <c r="A41" s="268" t="s">
        <v>265</v>
      </c>
      <c r="B41" s="269"/>
      <c r="C41" s="269"/>
      <c r="D41" s="269"/>
      <c r="E41" s="269"/>
      <c r="F41" s="86"/>
    </row>
    <row r="42" spans="1:5" ht="12.75" customHeight="1">
      <c r="A42" s="65"/>
      <c r="B42" s="68"/>
      <c r="C42" s="68"/>
      <c r="D42" s="68"/>
      <c r="E42" s="68"/>
    </row>
    <row r="43" spans="2:4" ht="12.75" customHeight="1">
      <c r="B43" s="101" t="s">
        <v>266</v>
      </c>
      <c r="C43" s="43"/>
      <c r="D43" s="74"/>
    </row>
    <row r="44" ht="12.75" customHeight="1">
      <c r="D44" s="75"/>
    </row>
    <row r="45" spans="2:6" ht="15">
      <c r="B45" s="102" t="s">
        <v>267</v>
      </c>
      <c r="C45" s="43"/>
      <c r="D45" s="75"/>
      <c r="E45" s="264"/>
      <c r="F45" s="264"/>
    </row>
    <row r="46" ht="3" customHeight="1">
      <c r="D46" s="75"/>
    </row>
    <row r="47" spans="2:6" ht="15">
      <c r="B47" s="43"/>
      <c r="C47" s="43"/>
      <c r="D47" s="75"/>
      <c r="E47" s="264" t="s">
        <v>237</v>
      </c>
      <c r="F47" s="264"/>
    </row>
    <row r="48" spans="2:5" ht="15.75" customHeight="1">
      <c r="B48" s="69"/>
      <c r="D48" s="37"/>
      <c r="E48" s="81"/>
    </row>
    <row r="49" spans="2:4" ht="12.75" customHeight="1">
      <c r="B49" s="253"/>
      <c r="C49" s="253"/>
      <c r="D49" s="253"/>
    </row>
    <row r="50" ht="12.75" customHeight="1">
      <c r="D50" s="76"/>
    </row>
    <row r="51" ht="12.75" customHeight="1">
      <c r="D51" s="37"/>
    </row>
    <row r="52" spans="1:6" ht="12.75" customHeight="1">
      <c r="A52" s="43"/>
      <c r="B52" s="43"/>
      <c r="C52" s="43"/>
      <c r="E52" s="43"/>
      <c r="F52" s="37"/>
    </row>
    <row r="53" ht="12.75" customHeight="1">
      <c r="D53" s="37"/>
    </row>
    <row r="54" ht="12.75" customHeight="1">
      <c r="D54" s="37"/>
    </row>
    <row r="55" ht="12.75" customHeight="1">
      <c r="D55" s="37"/>
    </row>
  </sheetData>
  <sheetProtection/>
  <mergeCells count="42">
    <mergeCell ref="E47:F47"/>
    <mergeCell ref="B34:D34"/>
    <mergeCell ref="B35:D35"/>
    <mergeCell ref="D37:E37"/>
    <mergeCell ref="A37:C37"/>
    <mergeCell ref="A41:E41"/>
    <mergeCell ref="E45:F45"/>
    <mergeCell ref="B28:D28"/>
    <mergeCell ref="C30:D30"/>
    <mergeCell ref="C31:D31"/>
    <mergeCell ref="B27:D27"/>
    <mergeCell ref="C32:D32"/>
    <mergeCell ref="C33:D33"/>
    <mergeCell ref="B30:B33"/>
    <mergeCell ref="B29:D29"/>
    <mergeCell ref="B49:D49"/>
    <mergeCell ref="B3:D3"/>
    <mergeCell ref="B20:D20"/>
    <mergeCell ref="B21:D21"/>
    <mergeCell ref="B13:D13"/>
    <mergeCell ref="C10:D10"/>
    <mergeCell ref="C11:D11"/>
    <mergeCell ref="B22:D22"/>
    <mergeCell ref="B23:D23"/>
    <mergeCell ref="B25:D25"/>
    <mergeCell ref="C12:D12"/>
    <mergeCell ref="B10:B12"/>
    <mergeCell ref="B14:D14"/>
    <mergeCell ref="C17:D17"/>
    <mergeCell ref="C16:D16"/>
    <mergeCell ref="C15:D15"/>
    <mergeCell ref="B26:D26"/>
    <mergeCell ref="B15:B19"/>
    <mergeCell ref="C19:D19"/>
    <mergeCell ref="C18:D18"/>
    <mergeCell ref="B24:D24"/>
    <mergeCell ref="B4:D4"/>
    <mergeCell ref="C5:D5"/>
    <mergeCell ref="C6:C7"/>
    <mergeCell ref="C8:D8"/>
    <mergeCell ref="B5:B9"/>
    <mergeCell ref="C9:D9"/>
  </mergeCells>
  <printOptions/>
  <pageMargins left="0.5905511811023623" right="0.3937007874015748" top="0.5905511811023623" bottom="0.7874015748031497" header="0.5118110236220472" footer="0.5118110236220472"/>
  <pageSetup horizontalDpi="600" verticalDpi="600" orientation="portrait" paperSize="9" scale="75" r:id="rId1"/>
  <headerFooter alignWithMargins="0">
    <oddFooter>&amp;LB0044DE2&amp;C&amp;9Форма № Зведений- 2-Ц, Підрозділ: Державна судова адміністрація України, Початок періоду: 01.01.2012, Кінець періоду: 31.12.2012&amp;RСтр.____</oddFooter>
  </headerFooter>
</worksheet>
</file>

<file path=xl/worksheets/sheet7.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1" sqref="A1:J1"/>
    </sheetView>
  </sheetViews>
  <sheetFormatPr defaultColWidth="9.140625" defaultRowHeight="12.75"/>
  <sheetData>
    <row r="1" spans="1:10" ht="12.75" customHeight="1">
      <c r="A1" s="282" t="s">
        <v>238</v>
      </c>
      <c r="B1" s="282"/>
      <c r="C1" s="282"/>
      <c r="D1" s="282"/>
      <c r="E1" s="282"/>
      <c r="F1" s="282"/>
      <c r="G1" s="282"/>
      <c r="H1" s="282"/>
      <c r="I1" s="282"/>
      <c r="J1" s="282"/>
    </row>
    <row r="2" spans="1:3" ht="18.75" customHeight="1">
      <c r="A2" s="30"/>
      <c r="B2" s="90"/>
      <c r="C2" s="90"/>
    </row>
    <row r="3" spans="1:10" ht="15.75" customHeight="1">
      <c r="A3" s="283" t="s">
        <v>239</v>
      </c>
      <c r="B3" s="283"/>
      <c r="C3" s="283"/>
      <c r="D3" s="283"/>
      <c r="E3" s="283"/>
      <c r="F3" s="283"/>
      <c r="G3" s="283"/>
      <c r="H3" s="283"/>
      <c r="I3" s="283"/>
      <c r="J3" s="283"/>
    </row>
    <row r="4" spans="1:10" ht="18.75" customHeight="1">
      <c r="A4" s="283"/>
      <c r="B4" s="283"/>
      <c r="C4" s="283"/>
      <c r="D4" s="283"/>
      <c r="E4" s="283"/>
      <c r="F4" s="283"/>
      <c r="G4" s="283"/>
      <c r="H4" s="283"/>
      <c r="I4" s="283"/>
      <c r="J4" s="283"/>
    </row>
    <row r="5" spans="1:10" ht="18.75" customHeight="1">
      <c r="A5" s="284" t="s">
        <v>240</v>
      </c>
      <c r="B5" s="284"/>
      <c r="C5" s="284"/>
      <c r="D5" s="284"/>
      <c r="E5" s="284"/>
      <c r="F5" s="284"/>
      <c r="G5" s="284"/>
      <c r="H5" s="284"/>
      <c r="I5" s="284"/>
      <c r="J5" s="284"/>
    </row>
    <row r="6" spans="1:10" ht="12.75" customHeight="1">
      <c r="A6" s="285"/>
      <c r="B6" s="285"/>
      <c r="C6" s="285"/>
      <c r="D6" s="285"/>
      <c r="E6" s="285"/>
      <c r="F6" s="285"/>
      <c r="G6" s="285"/>
      <c r="H6" s="285"/>
      <c r="I6" s="285"/>
      <c r="J6" s="285"/>
    </row>
    <row r="7" spans="1:3" ht="18.75" customHeight="1">
      <c r="A7" s="30"/>
      <c r="B7" s="90"/>
      <c r="C7" s="90"/>
    </row>
    <row r="8" spans="1:7" ht="18.75" customHeight="1">
      <c r="A8" s="87"/>
      <c r="B8" s="91"/>
      <c r="C8" s="91"/>
      <c r="D8" s="2"/>
      <c r="E8" s="2"/>
      <c r="F8" s="2"/>
      <c r="G8" s="2"/>
    </row>
    <row r="9" spans="1:10" ht="12.75" customHeight="1">
      <c r="A9" s="270" t="s">
        <v>241</v>
      </c>
      <c r="B9" s="271"/>
      <c r="C9" s="271"/>
      <c r="D9" s="272"/>
      <c r="E9" s="270" t="s">
        <v>251</v>
      </c>
      <c r="F9" s="271"/>
      <c r="G9" s="272"/>
      <c r="H9" s="25"/>
      <c r="J9" s="95"/>
    </row>
    <row r="10" spans="1:10" ht="12.75">
      <c r="A10" s="273"/>
      <c r="B10" s="274"/>
      <c r="C10" s="274"/>
      <c r="D10" s="275"/>
      <c r="E10" s="273"/>
      <c r="F10" s="274"/>
      <c r="G10" s="275"/>
      <c r="H10" s="286" t="s">
        <v>255</v>
      </c>
      <c r="I10" s="287"/>
      <c r="J10" s="287"/>
    </row>
    <row r="11" spans="1:10" ht="12.75" customHeight="1">
      <c r="A11" s="288" t="s">
        <v>242</v>
      </c>
      <c r="B11" s="288"/>
      <c r="C11" s="288"/>
      <c r="D11" s="288"/>
      <c r="E11" s="179" t="s">
        <v>252</v>
      </c>
      <c r="F11" s="179"/>
      <c r="G11" s="179"/>
      <c r="H11" s="289" t="s">
        <v>256</v>
      </c>
      <c r="I11" s="290"/>
      <c r="J11" s="290"/>
    </row>
    <row r="12" spans="1:10" ht="27.75" customHeight="1">
      <c r="A12" s="288"/>
      <c r="B12" s="288"/>
      <c r="C12" s="288"/>
      <c r="D12" s="288"/>
      <c r="E12" s="179"/>
      <c r="F12" s="179"/>
      <c r="G12" s="179"/>
      <c r="H12" s="289" t="s">
        <v>257</v>
      </c>
      <c r="I12" s="290"/>
      <c r="J12" s="290"/>
    </row>
    <row r="13" spans="1:10" ht="17.25" customHeight="1">
      <c r="A13" s="288"/>
      <c r="B13" s="288"/>
      <c r="C13" s="288"/>
      <c r="D13" s="288"/>
      <c r="E13" s="179"/>
      <c r="F13" s="179"/>
      <c r="G13" s="179"/>
      <c r="H13" s="59"/>
      <c r="I13" s="43"/>
      <c r="J13" s="96"/>
    </row>
    <row r="14" spans="1:10" ht="54" customHeight="1">
      <c r="A14" s="276" t="s">
        <v>243</v>
      </c>
      <c r="B14" s="277"/>
      <c r="C14" s="277"/>
      <c r="D14" s="278"/>
      <c r="E14" s="293" t="s">
        <v>253</v>
      </c>
      <c r="F14" s="294"/>
      <c r="G14" s="295"/>
      <c r="H14" s="299" t="s">
        <v>258</v>
      </c>
      <c r="I14" s="300"/>
      <c r="J14" s="300"/>
    </row>
    <row r="15" spans="1:10" ht="40.5" customHeight="1">
      <c r="A15" s="279"/>
      <c r="B15" s="280"/>
      <c r="C15" s="280"/>
      <c r="D15" s="281"/>
      <c r="E15" s="296"/>
      <c r="F15" s="297"/>
      <c r="G15" s="298"/>
      <c r="H15" s="299" t="s">
        <v>259</v>
      </c>
      <c r="I15" s="300"/>
      <c r="J15" s="300"/>
    </row>
    <row r="16" spans="1:10" ht="48.75" customHeight="1">
      <c r="A16" s="288" t="s">
        <v>244</v>
      </c>
      <c r="B16" s="288"/>
      <c r="C16" s="288"/>
      <c r="D16" s="288"/>
      <c r="E16" s="179" t="s">
        <v>254</v>
      </c>
      <c r="F16" s="179"/>
      <c r="G16" s="179"/>
      <c r="H16" s="299" t="s">
        <v>260</v>
      </c>
      <c r="I16" s="300"/>
      <c r="J16" s="300"/>
    </row>
    <row r="17" spans="1:10" ht="29.25" customHeight="1" hidden="1">
      <c r="A17" s="301"/>
      <c r="B17" s="301"/>
      <c r="C17" s="301"/>
      <c r="D17" s="301"/>
      <c r="E17" s="302"/>
      <c r="F17" s="302"/>
      <c r="G17" s="302"/>
      <c r="H17" s="300"/>
      <c r="I17" s="300"/>
      <c r="J17" s="300"/>
    </row>
    <row r="18" spans="1:10" ht="29.25" customHeight="1" hidden="1">
      <c r="A18" s="304"/>
      <c r="B18" s="304"/>
      <c r="C18" s="304"/>
      <c r="D18" s="304"/>
      <c r="E18" s="305"/>
      <c r="F18" s="305"/>
      <c r="G18" s="305"/>
      <c r="H18" s="300"/>
      <c r="I18" s="300"/>
      <c r="J18" s="300"/>
    </row>
    <row r="19" spans="6:10" ht="26.25" customHeight="1">
      <c r="F19" s="92"/>
      <c r="G19" s="92"/>
      <c r="H19" s="300"/>
      <c r="I19" s="300"/>
      <c r="J19" s="300"/>
    </row>
    <row r="20" spans="8:10" ht="15.75" customHeight="1">
      <c r="H20" s="305"/>
      <c r="I20" s="305"/>
      <c r="J20" s="305"/>
    </row>
    <row r="21" spans="1:10" ht="12.75" customHeight="1">
      <c r="A21" s="88"/>
      <c r="B21" s="2"/>
      <c r="C21" s="2"/>
      <c r="D21" s="2"/>
      <c r="E21" s="2"/>
      <c r="F21" s="2"/>
      <c r="G21" s="93"/>
      <c r="H21" s="2"/>
      <c r="I21" s="2"/>
      <c r="J21" s="97"/>
    </row>
    <row r="22" spans="1:11" ht="25.5" customHeight="1">
      <c r="A22" s="309" t="s">
        <v>245</v>
      </c>
      <c r="B22" s="310"/>
      <c r="C22" s="310"/>
      <c r="D22" s="310"/>
      <c r="E22" s="310"/>
      <c r="F22" s="310"/>
      <c r="G22" s="310"/>
      <c r="H22" s="310"/>
      <c r="I22" s="310"/>
      <c r="J22" s="311"/>
      <c r="K22" s="25"/>
    </row>
    <row r="23" spans="1:11" ht="22.5" customHeight="1">
      <c r="A23" s="303" t="s">
        <v>246</v>
      </c>
      <c r="B23" s="239"/>
      <c r="C23" s="291" t="s">
        <v>250</v>
      </c>
      <c r="D23" s="291"/>
      <c r="E23" s="291"/>
      <c r="F23" s="291"/>
      <c r="G23" s="291"/>
      <c r="H23" s="291"/>
      <c r="I23" s="291"/>
      <c r="J23" s="292"/>
      <c r="K23" s="25"/>
    </row>
    <row r="24" spans="1:11" ht="19.5" customHeight="1">
      <c r="A24" s="303" t="s">
        <v>247</v>
      </c>
      <c r="B24" s="239"/>
      <c r="C24" s="318" t="s">
        <v>269</v>
      </c>
      <c r="D24" s="318"/>
      <c r="E24" s="318"/>
      <c r="F24" s="318"/>
      <c r="G24" s="318"/>
      <c r="H24" s="318"/>
      <c r="I24" s="318"/>
      <c r="J24" s="187"/>
      <c r="K24" s="25"/>
    </row>
    <row r="25" spans="1:11" ht="18.75" customHeight="1">
      <c r="A25" s="279"/>
      <c r="B25" s="280"/>
      <c r="C25" s="315"/>
      <c r="D25" s="315"/>
      <c r="E25" s="315"/>
      <c r="F25" s="315"/>
      <c r="G25" s="315"/>
      <c r="H25" s="315"/>
      <c r="I25" s="315"/>
      <c r="J25" s="316"/>
      <c r="K25" s="25"/>
    </row>
    <row r="26" spans="1:11" ht="20.25" customHeight="1">
      <c r="A26" s="317"/>
      <c r="B26" s="315"/>
      <c r="C26" s="315"/>
      <c r="D26" s="315"/>
      <c r="E26" s="315"/>
      <c r="F26" s="315"/>
      <c r="G26" s="315"/>
      <c r="H26" s="315"/>
      <c r="I26" s="315"/>
      <c r="J26" s="316"/>
      <c r="K26" s="25"/>
    </row>
    <row r="27" spans="1:11" ht="18" customHeight="1">
      <c r="A27" s="312" t="s">
        <v>248</v>
      </c>
      <c r="B27" s="313"/>
      <c r="C27" s="313"/>
      <c r="D27" s="313"/>
      <c r="E27" s="313"/>
      <c r="F27" s="313"/>
      <c r="G27" s="313"/>
      <c r="H27" s="313"/>
      <c r="I27" s="313"/>
      <c r="J27" s="314"/>
      <c r="K27" s="25"/>
    </row>
    <row r="28" spans="1:11" ht="12.75">
      <c r="A28" s="306" t="s">
        <v>249</v>
      </c>
      <c r="B28" s="307"/>
      <c r="C28" s="307"/>
      <c r="D28" s="307"/>
      <c r="E28" s="307"/>
      <c r="F28" s="307"/>
      <c r="G28" s="307"/>
      <c r="H28" s="307"/>
      <c r="I28" s="307"/>
      <c r="J28" s="308"/>
      <c r="K28" s="25"/>
    </row>
    <row r="29" spans="1:10" ht="12.75" customHeight="1">
      <c r="A29" s="89"/>
      <c r="B29" s="7"/>
      <c r="C29" s="89"/>
      <c r="D29" s="7"/>
      <c r="E29" s="7"/>
      <c r="F29" s="7"/>
      <c r="G29" s="94"/>
      <c r="H29" s="7"/>
      <c r="I29" s="7"/>
      <c r="J29" s="7"/>
    </row>
  </sheetData>
  <sheetProtection/>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&amp;LB0044DE2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2013-05-22T12:20:50Z</cp:lastPrinted>
  <dcterms:modified xsi:type="dcterms:W3CDTF">2013-07-06T09:08:42Z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Зведений- 2-Ц_4.2012 08.02.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B0044DE2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