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firstSheet="1" activeTab="1"/>
  </bookViews>
  <sheets>
    <sheet name="Лист2" sheetId="1" state="hidden" r:id="rId1"/>
    <sheet name="1_3_1" sheetId="2" r:id="rId2"/>
    <sheet name="Z1_3_1" sheetId="3" state="hidden" r:id="rId3"/>
  </sheets>
  <externalReferences>
    <externalReference r:id="rId6"/>
  </externalReferences>
  <definedNames>
    <definedName name="Z1_3">#REF!</definedName>
    <definedName name="Z1_3_1">'Z1_3_1'!$A$1:$O$28</definedName>
    <definedName name="_xlnm.Print_Area" localSheetId="1">'1_3_1'!$A$1:$V$37</definedName>
  </definedNames>
  <calcPr fullCalcOnLoad="1"/>
</workbook>
</file>

<file path=xl/sharedStrings.xml><?xml version="1.0" encoding="utf-8"?>
<sst xmlns="http://schemas.openxmlformats.org/spreadsheetml/2006/main" count="113" uniqueCount="63">
  <si>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</si>
  <si>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</si>
  <si>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>№ з/п</t>
  </si>
  <si>
    <t>Суд</t>
  </si>
  <si>
    <t>Окружні адміністративні суди</t>
  </si>
  <si>
    <t>Апеляційні адміністративні суди</t>
  </si>
  <si>
    <t>Кількість суддів за штатом</t>
  </si>
  <si>
    <t>Адміністративні справи та матеріали</t>
  </si>
  <si>
    <t>Заяв про перегляд судових рішень адміністративного судочинства за нововиявленими обставинами</t>
  </si>
  <si>
    <t>Усього</t>
  </si>
  <si>
    <t>Адміністративні справи за апеляціями</t>
  </si>
  <si>
    <t>Заяви про перегляд справ адміністративного судочинства за нововиявленими обставинами</t>
  </si>
  <si>
    <t>у тому числі справ</t>
  </si>
  <si>
    <t>А</t>
  </si>
  <si>
    <t>Б</t>
  </si>
  <si>
    <t>АР Крим</t>
  </si>
  <si>
    <t>Вінницький</t>
  </si>
  <si>
    <t>Волинський</t>
  </si>
  <si>
    <t>Дніпропетровський</t>
  </si>
  <si>
    <t>Донецький</t>
  </si>
  <si>
    <t>Житомирський</t>
  </si>
  <si>
    <t>Закарпатський</t>
  </si>
  <si>
    <t>Запорізький</t>
  </si>
  <si>
    <t>І.-Франківський</t>
  </si>
  <si>
    <t>Київський</t>
  </si>
  <si>
    <t>Кіровоградський</t>
  </si>
  <si>
    <t>Луганський</t>
  </si>
  <si>
    <t>Львівський</t>
  </si>
  <si>
    <t>Миколаївський</t>
  </si>
  <si>
    <t>Одеський</t>
  </si>
  <si>
    <t>Полтавський</t>
  </si>
  <si>
    <t>Рівненський</t>
  </si>
  <si>
    <t>Сумський</t>
  </si>
  <si>
    <t>Тернопільський</t>
  </si>
  <si>
    <t>Харківський</t>
  </si>
  <si>
    <t>Херсонський</t>
  </si>
  <si>
    <t>Хмельницький</t>
  </si>
  <si>
    <t>Черкаський</t>
  </si>
  <si>
    <t>Чернівецький</t>
  </si>
  <si>
    <t>Чернігівський</t>
  </si>
  <si>
    <t>м. Києва</t>
  </si>
  <si>
    <t>м. Севастополя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</si>
  <si>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</si>
  <si>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</si>
  <si>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</si>
  <si>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</si>
  <si>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</si>
  <si>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</si>
  <si>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</si>
  <si>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</si>
  <si>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</si>
  <si>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</si>
  <si>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</si>
  <si>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</si>
  <si>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</si>
  <si>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</si>
  <si>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</si>
  <si>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Таблиця 1.3</t>
  </si>
  <si>
    <t>Надходження справ і матеріалів до окружних та апеляційних адміністративних судів</t>
  </si>
  <si>
    <t>Адміністративні справи і матеріали</t>
  </si>
  <si>
    <t>Дина-міка, %</t>
  </si>
  <si>
    <t>Автономна Республіка Крим</t>
  </si>
  <si>
    <t>Динаміка,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</si>
</sst>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right"/>
    </xf>
    <xf numFmtId="0" fontId="0" fillId="0" borderId="0" xfId="0" applyNumberFormat="1" applyAlignment="1" quotePrefix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4" fontId="1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 applyProtection="1">
      <alignment horizontal="right"/>
      <protection/>
    </xf>
    <xf numFmtId="4" fontId="9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1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 applyProtection="1">
      <alignment horizontal="right"/>
      <protection/>
    </xf>
    <xf numFmtId="0" fontId="6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 horizontal="right" vertical="center" wrapText="1"/>
    </xf>
    <xf numFmtId="1" fontId="6" fillId="36" borderId="10" xfId="0" applyNumberFormat="1" applyFont="1" applyFill="1" applyBorder="1" applyAlignment="1">
      <alignment horizontal="right"/>
    </xf>
    <xf numFmtId="0" fontId="6" fillId="36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indexed="9"/>
      </font>
    </dxf>
    <dxf>
      <font>
        <b/>
        <i val="0"/>
        <color indexed="16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stat$\ERZVIT\1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3"/>
      <sheetName val="Z1_3"/>
    </sheetNames>
    <sheetDataSet>
      <sheetData sheetId="1">
        <row r="2">
          <cell r="C2">
            <v>12348</v>
          </cell>
          <cell r="D2">
            <v>10633</v>
          </cell>
          <cell r="F2">
            <v>83</v>
          </cell>
          <cell r="M2">
            <v>0</v>
          </cell>
        </row>
        <row r="3">
          <cell r="C3">
            <v>5106</v>
          </cell>
          <cell r="D3">
            <v>4740</v>
          </cell>
          <cell r="F3">
            <v>20</v>
          </cell>
          <cell r="K3">
            <v>18040</v>
          </cell>
          <cell r="M3">
            <v>31</v>
          </cell>
        </row>
        <row r="4">
          <cell r="C4">
            <v>3064</v>
          </cell>
          <cell r="D4">
            <v>2542</v>
          </cell>
          <cell r="F4">
            <v>30</v>
          </cell>
          <cell r="K4">
            <v>0</v>
          </cell>
          <cell r="M4">
            <v>0</v>
          </cell>
        </row>
        <row r="5">
          <cell r="C5">
            <v>17970</v>
          </cell>
          <cell r="D5">
            <v>15508</v>
          </cell>
          <cell r="F5">
            <v>28</v>
          </cell>
          <cell r="K5">
            <v>19247</v>
          </cell>
          <cell r="M5">
            <v>53</v>
          </cell>
        </row>
        <row r="6">
          <cell r="C6">
            <v>19941</v>
          </cell>
          <cell r="D6">
            <v>17326</v>
          </cell>
          <cell r="F6">
            <v>151</v>
          </cell>
          <cell r="K6">
            <v>316857</v>
          </cell>
          <cell r="M6">
            <v>276</v>
          </cell>
        </row>
        <row r="7">
          <cell r="C7">
            <v>9513</v>
          </cell>
          <cell r="D7">
            <v>7953</v>
          </cell>
          <cell r="F7">
            <v>36</v>
          </cell>
          <cell r="K7">
            <v>15989</v>
          </cell>
          <cell r="M7">
            <v>49</v>
          </cell>
        </row>
        <row r="8">
          <cell r="C8">
            <v>4745</v>
          </cell>
          <cell r="D8">
            <v>3018</v>
          </cell>
          <cell r="F8">
            <v>11</v>
          </cell>
          <cell r="K8">
            <v>0</v>
          </cell>
          <cell r="M8">
            <v>0</v>
          </cell>
        </row>
        <row r="9">
          <cell r="C9">
            <v>10516</v>
          </cell>
          <cell r="D9">
            <v>8980</v>
          </cell>
          <cell r="F9">
            <v>15</v>
          </cell>
          <cell r="K9">
            <v>0</v>
          </cell>
          <cell r="M9">
            <v>0</v>
          </cell>
        </row>
        <row r="10">
          <cell r="C10">
            <v>4287</v>
          </cell>
          <cell r="D10">
            <v>3780</v>
          </cell>
          <cell r="F10">
            <v>6</v>
          </cell>
          <cell r="K10">
            <v>0</v>
          </cell>
          <cell r="M10">
            <v>0</v>
          </cell>
        </row>
        <row r="11">
          <cell r="C11">
            <v>7495</v>
          </cell>
          <cell r="D11">
            <v>5730</v>
          </cell>
          <cell r="F11">
            <v>11</v>
          </cell>
          <cell r="K11">
            <v>31574</v>
          </cell>
          <cell r="M11">
            <v>50</v>
          </cell>
        </row>
        <row r="12">
          <cell r="C12">
            <v>4271</v>
          </cell>
          <cell r="D12">
            <v>3685</v>
          </cell>
          <cell r="F12">
            <v>19</v>
          </cell>
          <cell r="K12">
            <v>0</v>
          </cell>
          <cell r="M12">
            <v>0</v>
          </cell>
        </row>
        <row r="13">
          <cell r="C13">
            <v>11875</v>
          </cell>
          <cell r="D13">
            <v>10098</v>
          </cell>
          <cell r="F13">
            <v>31</v>
          </cell>
          <cell r="K13">
            <v>0</v>
          </cell>
          <cell r="M13">
            <v>0</v>
          </cell>
        </row>
        <row r="14">
          <cell r="C14">
            <v>10270</v>
          </cell>
          <cell r="D14">
            <v>8494</v>
          </cell>
          <cell r="F14">
            <v>23</v>
          </cell>
          <cell r="K14">
            <v>8806</v>
          </cell>
          <cell r="M14">
            <v>100</v>
          </cell>
        </row>
        <row r="15">
          <cell r="C15">
            <v>5937</v>
          </cell>
          <cell r="D15">
            <v>4979</v>
          </cell>
          <cell r="F15">
            <v>10</v>
          </cell>
          <cell r="K15">
            <v>0</v>
          </cell>
          <cell r="M15">
            <v>0</v>
          </cell>
        </row>
        <row r="16">
          <cell r="C16">
            <v>9973</v>
          </cell>
          <cell r="D16">
            <v>7439</v>
          </cell>
          <cell r="F16">
            <v>35</v>
          </cell>
          <cell r="K16">
            <v>180483</v>
          </cell>
          <cell r="M16">
            <v>49</v>
          </cell>
        </row>
        <row r="17">
          <cell r="C17">
            <v>7995</v>
          </cell>
          <cell r="D17">
            <v>6958</v>
          </cell>
          <cell r="F17">
            <v>27</v>
          </cell>
          <cell r="K17">
            <v>0</v>
          </cell>
          <cell r="M17">
            <v>0</v>
          </cell>
        </row>
        <row r="18">
          <cell r="C18">
            <v>4957</v>
          </cell>
          <cell r="D18">
            <v>4217</v>
          </cell>
          <cell r="F18">
            <v>26</v>
          </cell>
          <cell r="K18">
            <v>0</v>
          </cell>
          <cell r="M18">
            <v>0</v>
          </cell>
        </row>
        <row r="19">
          <cell r="C19">
            <v>9165</v>
          </cell>
          <cell r="D19">
            <v>8905</v>
          </cell>
          <cell r="F19">
            <v>19</v>
          </cell>
          <cell r="K19">
            <v>0</v>
          </cell>
          <cell r="M19">
            <v>0</v>
          </cell>
        </row>
        <row r="20">
          <cell r="C20">
            <v>3586</v>
          </cell>
          <cell r="D20">
            <v>3273</v>
          </cell>
          <cell r="F20">
            <v>9</v>
          </cell>
          <cell r="K20">
            <v>0</v>
          </cell>
          <cell r="M20">
            <v>0</v>
          </cell>
        </row>
        <row r="21">
          <cell r="C21">
            <v>16486</v>
          </cell>
          <cell r="D21">
            <v>12114</v>
          </cell>
          <cell r="F21">
            <v>40</v>
          </cell>
          <cell r="K21">
            <v>154176</v>
          </cell>
          <cell r="M21">
            <v>52</v>
          </cell>
        </row>
        <row r="22">
          <cell r="C22">
            <v>5054</v>
          </cell>
          <cell r="D22">
            <v>4327</v>
          </cell>
          <cell r="F22">
            <v>14</v>
          </cell>
          <cell r="K22">
            <v>0</v>
          </cell>
          <cell r="M22">
            <v>0</v>
          </cell>
        </row>
        <row r="23">
          <cell r="C23">
            <v>5103</v>
          </cell>
          <cell r="D23">
            <v>4195</v>
          </cell>
          <cell r="F23">
            <v>23</v>
          </cell>
          <cell r="K23">
            <v>0</v>
          </cell>
          <cell r="M23">
            <v>0</v>
          </cell>
        </row>
        <row r="24">
          <cell r="C24">
            <v>4295</v>
          </cell>
          <cell r="D24">
            <v>3723</v>
          </cell>
          <cell r="F24">
            <v>20</v>
          </cell>
          <cell r="K24">
            <v>0</v>
          </cell>
          <cell r="M24">
            <v>0</v>
          </cell>
        </row>
        <row r="25">
          <cell r="C25">
            <v>3211</v>
          </cell>
          <cell r="D25">
            <v>2722</v>
          </cell>
          <cell r="F25">
            <v>10</v>
          </cell>
          <cell r="K25">
            <v>0</v>
          </cell>
          <cell r="M25">
            <v>0</v>
          </cell>
        </row>
        <row r="26">
          <cell r="C26">
            <v>4937</v>
          </cell>
          <cell r="D26">
            <v>4012</v>
          </cell>
          <cell r="F26">
            <v>12</v>
          </cell>
          <cell r="K26">
            <v>0</v>
          </cell>
          <cell r="M26">
            <v>0</v>
          </cell>
        </row>
        <row r="27">
          <cell r="C27">
            <v>21534</v>
          </cell>
          <cell r="D27">
            <v>17580</v>
          </cell>
          <cell r="F27">
            <v>96</v>
          </cell>
          <cell r="K27">
            <v>0</v>
          </cell>
          <cell r="M27">
            <v>0</v>
          </cell>
        </row>
        <row r="28">
          <cell r="C28">
            <v>3364</v>
          </cell>
          <cell r="D28">
            <v>2738</v>
          </cell>
          <cell r="F28">
            <v>25</v>
          </cell>
          <cell r="K28">
            <v>33972</v>
          </cell>
          <cell r="M28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0" t="s">
        <v>57</v>
      </c>
    </row>
    <row r="2" spans="1:18" ht="18.75">
      <c r="A2" s="37" t="s">
        <v>58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38" t="s">
        <v>2</v>
      </c>
      <c r="B5" s="39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 t="s">
        <v>5</v>
      </c>
      <c r="M5" s="34"/>
      <c r="N5" s="34"/>
      <c r="O5" s="34"/>
      <c r="P5" s="34"/>
      <c r="Q5" s="34"/>
      <c r="R5" s="34"/>
    </row>
    <row r="6" spans="1:18" ht="12.75">
      <c r="A6" s="38"/>
      <c r="B6" s="39"/>
      <c r="C6" s="34" t="s">
        <v>59</v>
      </c>
      <c r="D6" s="34"/>
      <c r="E6" s="34"/>
      <c r="F6" s="34"/>
      <c r="G6" s="40" t="s">
        <v>8</v>
      </c>
      <c r="H6" s="40"/>
      <c r="I6" s="34" t="s">
        <v>9</v>
      </c>
      <c r="J6" s="34"/>
      <c r="K6" s="35" t="s">
        <v>60</v>
      </c>
      <c r="L6" s="34" t="s">
        <v>10</v>
      </c>
      <c r="M6" s="34"/>
      <c r="N6" s="40" t="s">
        <v>11</v>
      </c>
      <c r="O6" s="40"/>
      <c r="P6" s="34" t="s">
        <v>9</v>
      </c>
      <c r="Q6" s="34"/>
      <c r="R6" s="35" t="s">
        <v>60</v>
      </c>
    </row>
    <row r="7" spans="1:18" ht="12.75">
      <c r="A7" s="38"/>
      <c r="B7" s="39"/>
      <c r="C7" s="41">
        <v>2012</v>
      </c>
      <c r="D7" s="41"/>
      <c r="E7" s="41">
        <v>2013</v>
      </c>
      <c r="F7" s="41"/>
      <c r="G7" s="36">
        <v>2012</v>
      </c>
      <c r="H7" s="36">
        <v>2013</v>
      </c>
      <c r="I7" s="36">
        <v>2012</v>
      </c>
      <c r="J7" s="36">
        <v>2013</v>
      </c>
      <c r="K7" s="35"/>
      <c r="L7" s="36">
        <v>2012</v>
      </c>
      <c r="M7" s="36">
        <v>2013</v>
      </c>
      <c r="N7" s="36">
        <v>2012</v>
      </c>
      <c r="O7" s="36">
        <v>2013</v>
      </c>
      <c r="P7" s="36">
        <v>2012</v>
      </c>
      <c r="Q7" s="36">
        <v>2013</v>
      </c>
      <c r="R7" s="35"/>
    </row>
    <row r="8" spans="1:18" ht="38.25">
      <c r="A8" s="38"/>
      <c r="B8" s="39"/>
      <c r="C8" s="3" t="s">
        <v>9</v>
      </c>
      <c r="D8" s="3" t="s">
        <v>12</v>
      </c>
      <c r="E8" s="3" t="s">
        <v>9</v>
      </c>
      <c r="F8" s="3" t="s">
        <v>12</v>
      </c>
      <c r="G8" s="36"/>
      <c r="H8" s="36"/>
      <c r="I8" s="36"/>
      <c r="J8" s="36"/>
      <c r="K8" s="35"/>
      <c r="L8" s="36"/>
      <c r="M8" s="36"/>
      <c r="N8" s="36"/>
      <c r="O8" s="36"/>
      <c r="P8" s="36"/>
      <c r="Q8" s="36"/>
      <c r="R8" s="35"/>
    </row>
    <row r="9" spans="1:18" ht="12.75">
      <c r="A9" s="7" t="s">
        <v>13</v>
      </c>
      <c r="B9" s="7" t="s">
        <v>14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21">
        <v>16</v>
      </c>
    </row>
    <row r="10" spans="1:18" ht="12.75">
      <c r="A10" s="9">
        <v>1</v>
      </c>
      <c r="B10" s="4" t="s">
        <v>61</v>
      </c>
      <c r="C10" s="22">
        <v>14582</v>
      </c>
      <c r="D10" s="22">
        <v>13328</v>
      </c>
      <c r="E10" s="22">
        <f>'[1]Z1_3'!C2</f>
        <v>12348</v>
      </c>
      <c r="F10" s="22">
        <f>'[1]Z1_3'!D2</f>
        <v>10633</v>
      </c>
      <c r="G10" s="22">
        <v>176</v>
      </c>
      <c r="H10" s="22">
        <f>'[1]Z1_3'!F2</f>
        <v>83</v>
      </c>
      <c r="I10" s="23">
        <v>14758</v>
      </c>
      <c r="J10" s="23">
        <f>SUM(E10+H10)</f>
        <v>12431</v>
      </c>
      <c r="K10" s="19">
        <f>J10/I10*100-100</f>
        <v>-15.767719203144054</v>
      </c>
      <c r="L10" s="22"/>
      <c r="M10" s="22">
        <v>0</v>
      </c>
      <c r="N10" s="22"/>
      <c r="O10" s="22">
        <f>'[1]Z1_3'!M2</f>
        <v>0</v>
      </c>
      <c r="P10" s="5"/>
      <c r="Q10" s="5">
        <f>SUM(M10+O10)</f>
        <v>0</v>
      </c>
      <c r="R10" s="24"/>
    </row>
    <row r="11" spans="1:18" ht="12.75">
      <c r="A11" s="9">
        <v>2</v>
      </c>
      <c r="B11" s="4" t="s">
        <v>16</v>
      </c>
      <c r="C11" s="22">
        <v>6177</v>
      </c>
      <c r="D11" s="22">
        <v>5553</v>
      </c>
      <c r="E11" s="22">
        <f>'[1]Z1_3'!C3</f>
        <v>5106</v>
      </c>
      <c r="F11" s="22">
        <f>'[1]Z1_3'!D3</f>
        <v>4740</v>
      </c>
      <c r="G11" s="22">
        <v>134</v>
      </c>
      <c r="H11" s="22">
        <f>'[1]Z1_3'!F3</f>
        <v>20</v>
      </c>
      <c r="I11" s="23">
        <v>6311</v>
      </c>
      <c r="J11" s="23">
        <f aca="true" t="shared" si="0" ref="J11:J35">SUM(E11+H11)</f>
        <v>5126</v>
      </c>
      <c r="K11" s="19">
        <f aca="true" t="shared" si="1" ref="K11:K37">J11/I11*100-100</f>
        <v>-18.776739027095545</v>
      </c>
      <c r="L11" s="22">
        <v>195832</v>
      </c>
      <c r="M11" s="22">
        <f>'[1]Z1_3'!K3</f>
        <v>18040</v>
      </c>
      <c r="N11" s="22">
        <v>605</v>
      </c>
      <c r="O11" s="22">
        <f>'[1]Z1_3'!M3</f>
        <v>31</v>
      </c>
      <c r="P11" s="5">
        <v>196437</v>
      </c>
      <c r="Q11" s="5">
        <f aca="true" t="shared" si="2" ref="Q11:Q37">SUM(M11+O11)</f>
        <v>18071</v>
      </c>
      <c r="R11" s="24">
        <f>SUM(Q11/P11*100-100)</f>
        <v>-90.80061291915474</v>
      </c>
    </row>
    <row r="12" spans="1:18" ht="12.75">
      <c r="A12" s="9">
        <v>3</v>
      </c>
      <c r="B12" s="4" t="s">
        <v>17</v>
      </c>
      <c r="C12" s="22">
        <v>4453</v>
      </c>
      <c r="D12" s="22">
        <v>3711</v>
      </c>
      <c r="E12" s="22">
        <f>'[1]Z1_3'!C4</f>
        <v>3064</v>
      </c>
      <c r="F12" s="22">
        <f>'[1]Z1_3'!D4</f>
        <v>2542</v>
      </c>
      <c r="G12" s="22">
        <v>80</v>
      </c>
      <c r="H12" s="22">
        <f>'[1]Z1_3'!F4</f>
        <v>30</v>
      </c>
      <c r="I12" s="23">
        <v>4533</v>
      </c>
      <c r="J12" s="23">
        <f t="shared" si="0"/>
        <v>3094</v>
      </c>
      <c r="K12" s="19">
        <f t="shared" si="1"/>
        <v>-31.744981248621215</v>
      </c>
      <c r="L12" s="22"/>
      <c r="M12" s="22">
        <f>'[1]Z1_3'!K4</f>
        <v>0</v>
      </c>
      <c r="N12" s="22"/>
      <c r="O12" s="22">
        <f>'[1]Z1_3'!M4</f>
        <v>0</v>
      </c>
      <c r="P12" s="5">
        <v>0</v>
      </c>
      <c r="Q12" s="5">
        <f t="shared" si="2"/>
        <v>0</v>
      </c>
      <c r="R12" s="24"/>
    </row>
    <row r="13" spans="1:18" ht="12.75">
      <c r="A13" s="9">
        <v>4</v>
      </c>
      <c r="B13" s="4" t="s">
        <v>18</v>
      </c>
      <c r="C13" s="22">
        <v>16089</v>
      </c>
      <c r="D13" s="22">
        <v>13303</v>
      </c>
      <c r="E13" s="22">
        <f>'[1]Z1_3'!C5</f>
        <v>17970</v>
      </c>
      <c r="F13" s="22">
        <f>'[1]Z1_3'!D5</f>
        <v>15508</v>
      </c>
      <c r="G13" s="22">
        <v>53</v>
      </c>
      <c r="H13" s="22">
        <f>'[1]Z1_3'!F5</f>
        <v>28</v>
      </c>
      <c r="I13" s="23">
        <v>16142</v>
      </c>
      <c r="J13" s="23">
        <f t="shared" si="0"/>
        <v>17998</v>
      </c>
      <c r="K13" s="19">
        <f t="shared" si="1"/>
        <v>11.497955643662493</v>
      </c>
      <c r="L13" s="22">
        <v>87725</v>
      </c>
      <c r="M13" s="22">
        <f>'[1]Z1_3'!K5</f>
        <v>19247</v>
      </c>
      <c r="N13" s="22">
        <v>1373</v>
      </c>
      <c r="O13" s="22">
        <f>'[1]Z1_3'!M5</f>
        <v>53</v>
      </c>
      <c r="P13" s="5">
        <v>89098</v>
      </c>
      <c r="Q13" s="5">
        <f t="shared" si="2"/>
        <v>19300</v>
      </c>
      <c r="R13" s="24">
        <f>SUM(Q13/P13*100-100)</f>
        <v>-78.33845877573009</v>
      </c>
    </row>
    <row r="14" spans="1:18" ht="12.75">
      <c r="A14" s="9">
        <v>5</v>
      </c>
      <c r="B14" s="4" t="s">
        <v>19</v>
      </c>
      <c r="C14" s="22">
        <v>18983</v>
      </c>
      <c r="D14" s="22">
        <v>15843</v>
      </c>
      <c r="E14" s="22">
        <f>'[1]Z1_3'!C6</f>
        <v>19941</v>
      </c>
      <c r="F14" s="22">
        <f>'[1]Z1_3'!D6</f>
        <v>17326</v>
      </c>
      <c r="G14" s="22">
        <v>2336</v>
      </c>
      <c r="H14" s="22">
        <f>'[1]Z1_3'!F6</f>
        <v>151</v>
      </c>
      <c r="I14" s="23">
        <v>21319</v>
      </c>
      <c r="J14" s="23">
        <f t="shared" si="0"/>
        <v>20092</v>
      </c>
      <c r="K14" s="19">
        <f t="shared" si="1"/>
        <v>-5.755429429147711</v>
      </c>
      <c r="L14" s="22">
        <v>182531</v>
      </c>
      <c r="M14" s="22">
        <f>'[1]Z1_3'!K6</f>
        <v>316857</v>
      </c>
      <c r="N14" s="22">
        <v>229</v>
      </c>
      <c r="O14" s="22">
        <f>'[1]Z1_3'!M6</f>
        <v>276</v>
      </c>
      <c r="P14" s="5">
        <v>182760</v>
      </c>
      <c r="Q14" s="5">
        <f t="shared" si="2"/>
        <v>317133</v>
      </c>
      <c r="R14" s="24">
        <f>SUM(Q14/P14*100-100)</f>
        <v>73.52429415627051</v>
      </c>
    </row>
    <row r="15" spans="1:18" ht="12.75">
      <c r="A15" s="9">
        <v>6</v>
      </c>
      <c r="B15" s="4" t="s">
        <v>20</v>
      </c>
      <c r="C15" s="22">
        <v>9862</v>
      </c>
      <c r="D15" s="22">
        <v>8015</v>
      </c>
      <c r="E15" s="22">
        <f>'[1]Z1_3'!C7</f>
        <v>9513</v>
      </c>
      <c r="F15" s="22">
        <f>'[1]Z1_3'!D7</f>
        <v>7953</v>
      </c>
      <c r="G15" s="22">
        <v>307</v>
      </c>
      <c r="H15" s="22">
        <f>'[1]Z1_3'!F7</f>
        <v>36</v>
      </c>
      <c r="I15" s="23">
        <v>10169</v>
      </c>
      <c r="J15" s="23">
        <f t="shared" si="0"/>
        <v>9549</v>
      </c>
      <c r="K15" s="19">
        <f t="shared" si="1"/>
        <v>-6.096961353132073</v>
      </c>
      <c r="L15" s="22">
        <v>188032</v>
      </c>
      <c r="M15" s="22">
        <f>'[1]Z1_3'!K7</f>
        <v>15989</v>
      </c>
      <c r="N15" s="22">
        <v>117</v>
      </c>
      <c r="O15" s="22">
        <f>'[1]Z1_3'!M7</f>
        <v>49</v>
      </c>
      <c r="P15" s="5">
        <v>188149</v>
      </c>
      <c r="Q15" s="5">
        <f t="shared" si="2"/>
        <v>16038</v>
      </c>
      <c r="R15" s="24">
        <f>SUM(Q15/P15*100-100)</f>
        <v>-91.47590473507698</v>
      </c>
    </row>
    <row r="16" spans="1:18" ht="12.75">
      <c r="A16" s="9">
        <v>7</v>
      </c>
      <c r="B16" s="4" t="s">
        <v>21</v>
      </c>
      <c r="C16" s="22">
        <v>3851</v>
      </c>
      <c r="D16" s="22">
        <v>2816</v>
      </c>
      <c r="E16" s="22">
        <f>'[1]Z1_3'!C8</f>
        <v>4745</v>
      </c>
      <c r="F16" s="22">
        <f>'[1]Z1_3'!D8</f>
        <v>3018</v>
      </c>
      <c r="G16" s="22">
        <v>294</v>
      </c>
      <c r="H16" s="22">
        <f>'[1]Z1_3'!F8</f>
        <v>11</v>
      </c>
      <c r="I16" s="23">
        <v>4145</v>
      </c>
      <c r="J16" s="23">
        <f t="shared" si="0"/>
        <v>4756</v>
      </c>
      <c r="K16" s="19">
        <f t="shared" si="1"/>
        <v>14.740651387213504</v>
      </c>
      <c r="L16" s="22">
        <v>0</v>
      </c>
      <c r="M16" s="22">
        <f>'[1]Z1_3'!K8</f>
        <v>0</v>
      </c>
      <c r="N16" s="22"/>
      <c r="O16" s="22">
        <f>'[1]Z1_3'!M8</f>
        <v>0</v>
      </c>
      <c r="P16" s="5">
        <v>0</v>
      </c>
      <c r="Q16" s="5">
        <f t="shared" si="2"/>
        <v>0</v>
      </c>
      <c r="R16" s="24"/>
    </row>
    <row r="17" spans="1:18" ht="12.75">
      <c r="A17" s="9">
        <v>8</v>
      </c>
      <c r="B17" s="4" t="s">
        <v>22</v>
      </c>
      <c r="C17" s="22">
        <v>13009</v>
      </c>
      <c r="D17" s="22">
        <v>11380</v>
      </c>
      <c r="E17" s="22">
        <f>'[1]Z1_3'!C9</f>
        <v>10516</v>
      </c>
      <c r="F17" s="22">
        <f>'[1]Z1_3'!D9</f>
        <v>8980</v>
      </c>
      <c r="G17" s="22">
        <v>17</v>
      </c>
      <c r="H17" s="22">
        <f>'[1]Z1_3'!F9</f>
        <v>15</v>
      </c>
      <c r="I17" s="23">
        <v>13026</v>
      </c>
      <c r="J17" s="23">
        <f t="shared" si="0"/>
        <v>10531</v>
      </c>
      <c r="K17" s="19">
        <f t="shared" si="1"/>
        <v>-19.153999692921857</v>
      </c>
      <c r="L17" s="22">
        <v>0</v>
      </c>
      <c r="M17" s="22">
        <f>'[1]Z1_3'!K9</f>
        <v>0</v>
      </c>
      <c r="N17" s="22"/>
      <c r="O17" s="22">
        <f>'[1]Z1_3'!M9</f>
        <v>0</v>
      </c>
      <c r="P17" s="5">
        <v>0</v>
      </c>
      <c r="Q17" s="5">
        <f t="shared" si="2"/>
        <v>0</v>
      </c>
      <c r="R17" s="24"/>
    </row>
    <row r="18" spans="1:18" ht="12.75">
      <c r="A18" s="9">
        <v>9</v>
      </c>
      <c r="B18" s="4" t="s">
        <v>23</v>
      </c>
      <c r="C18" s="22">
        <v>4072</v>
      </c>
      <c r="D18" s="22">
        <v>3481</v>
      </c>
      <c r="E18" s="22">
        <f>'[1]Z1_3'!C10</f>
        <v>4287</v>
      </c>
      <c r="F18" s="22">
        <f>'[1]Z1_3'!D10</f>
        <v>3780</v>
      </c>
      <c r="G18" s="22">
        <v>10</v>
      </c>
      <c r="H18" s="22">
        <f>'[1]Z1_3'!F10</f>
        <v>6</v>
      </c>
      <c r="I18" s="23">
        <v>4082</v>
      </c>
      <c r="J18" s="23">
        <f t="shared" si="0"/>
        <v>4293</v>
      </c>
      <c r="K18" s="19">
        <f t="shared" si="1"/>
        <v>5.16903478686919</v>
      </c>
      <c r="L18" s="22">
        <v>0</v>
      </c>
      <c r="M18" s="22">
        <f>'[1]Z1_3'!K10</f>
        <v>0</v>
      </c>
      <c r="N18" s="22"/>
      <c r="O18" s="22">
        <f>'[1]Z1_3'!M10</f>
        <v>0</v>
      </c>
      <c r="P18" s="5">
        <v>0</v>
      </c>
      <c r="Q18" s="5">
        <f t="shared" si="2"/>
        <v>0</v>
      </c>
      <c r="R18" s="24"/>
    </row>
    <row r="19" spans="1:18" ht="12.75">
      <c r="A19" s="9">
        <v>10</v>
      </c>
      <c r="B19" s="4" t="s">
        <v>24</v>
      </c>
      <c r="C19" s="22">
        <v>6477</v>
      </c>
      <c r="D19" s="22">
        <v>5210</v>
      </c>
      <c r="E19" s="22">
        <f>'[1]Z1_3'!C11</f>
        <v>7495</v>
      </c>
      <c r="F19" s="22">
        <f>'[1]Z1_3'!D11</f>
        <v>5730</v>
      </c>
      <c r="G19" s="22">
        <v>26</v>
      </c>
      <c r="H19" s="22">
        <f>'[1]Z1_3'!F11</f>
        <v>11</v>
      </c>
      <c r="I19" s="23">
        <v>6503</v>
      </c>
      <c r="J19" s="23">
        <f t="shared" si="0"/>
        <v>7506</v>
      </c>
      <c r="K19" s="19">
        <f t="shared" si="1"/>
        <v>15.42365062278948</v>
      </c>
      <c r="L19" s="22">
        <v>176658</v>
      </c>
      <c r="M19" s="22">
        <f>'[1]Z1_3'!K11</f>
        <v>31574</v>
      </c>
      <c r="N19" s="22">
        <v>197</v>
      </c>
      <c r="O19" s="22">
        <f>'[1]Z1_3'!M11</f>
        <v>50</v>
      </c>
      <c r="P19" s="5">
        <v>176855</v>
      </c>
      <c r="Q19" s="5">
        <f t="shared" si="2"/>
        <v>31624</v>
      </c>
      <c r="R19" s="24">
        <f>SUM(Q19/P19*100-100)</f>
        <v>-82.11868479828108</v>
      </c>
    </row>
    <row r="20" spans="1:18" ht="12.75">
      <c r="A20" s="9">
        <v>11</v>
      </c>
      <c r="B20" s="4" t="s">
        <v>25</v>
      </c>
      <c r="C20" s="22">
        <v>4445</v>
      </c>
      <c r="D20" s="22">
        <v>3633</v>
      </c>
      <c r="E20" s="22">
        <f>'[1]Z1_3'!C12</f>
        <v>4271</v>
      </c>
      <c r="F20" s="22">
        <f>'[1]Z1_3'!D12</f>
        <v>3685</v>
      </c>
      <c r="G20" s="22">
        <v>217</v>
      </c>
      <c r="H20" s="22">
        <f>'[1]Z1_3'!F12</f>
        <v>19</v>
      </c>
      <c r="I20" s="23">
        <v>4662</v>
      </c>
      <c r="J20" s="23">
        <f t="shared" si="0"/>
        <v>4290</v>
      </c>
      <c r="K20" s="19">
        <f t="shared" si="1"/>
        <v>-7.979407979407981</v>
      </c>
      <c r="L20" s="22">
        <v>0</v>
      </c>
      <c r="M20" s="22">
        <f>'[1]Z1_3'!K12</f>
        <v>0</v>
      </c>
      <c r="N20" s="22">
        <v>0</v>
      </c>
      <c r="O20" s="22">
        <f>'[1]Z1_3'!M12</f>
        <v>0</v>
      </c>
      <c r="P20" s="5">
        <v>0</v>
      </c>
      <c r="Q20" s="5">
        <f t="shared" si="2"/>
        <v>0</v>
      </c>
      <c r="R20" s="24"/>
    </row>
    <row r="21" spans="1:18" ht="12.75">
      <c r="A21" s="9">
        <v>12</v>
      </c>
      <c r="B21" s="4" t="s">
        <v>26</v>
      </c>
      <c r="C21" s="22">
        <v>10864</v>
      </c>
      <c r="D21" s="22">
        <v>9251</v>
      </c>
      <c r="E21" s="22">
        <f>'[1]Z1_3'!C13</f>
        <v>11875</v>
      </c>
      <c r="F21" s="22">
        <f>'[1]Z1_3'!D13</f>
        <v>10098</v>
      </c>
      <c r="G21" s="22">
        <v>1689</v>
      </c>
      <c r="H21" s="22">
        <f>'[1]Z1_3'!F13</f>
        <v>31</v>
      </c>
      <c r="I21" s="23">
        <v>12553</v>
      </c>
      <c r="J21" s="23">
        <f t="shared" si="0"/>
        <v>11906</v>
      </c>
      <c r="K21" s="19">
        <f t="shared" si="1"/>
        <v>-5.154146419182666</v>
      </c>
      <c r="L21" s="22">
        <v>0</v>
      </c>
      <c r="M21" s="22">
        <f>'[1]Z1_3'!K13</f>
        <v>0</v>
      </c>
      <c r="N21" s="22">
        <v>0</v>
      </c>
      <c r="O21" s="22">
        <f>'[1]Z1_3'!M13</f>
        <v>0</v>
      </c>
      <c r="P21" s="5">
        <v>0</v>
      </c>
      <c r="Q21" s="5">
        <f t="shared" si="2"/>
        <v>0</v>
      </c>
      <c r="R21" s="24"/>
    </row>
    <row r="22" spans="1:18" ht="12.75">
      <c r="A22" s="9">
        <v>13</v>
      </c>
      <c r="B22" s="4" t="s">
        <v>27</v>
      </c>
      <c r="C22" s="22">
        <v>11633</v>
      </c>
      <c r="D22" s="22">
        <v>9491</v>
      </c>
      <c r="E22" s="22">
        <f>'[1]Z1_3'!C14</f>
        <v>10270</v>
      </c>
      <c r="F22" s="22">
        <f>'[1]Z1_3'!D14</f>
        <v>8494</v>
      </c>
      <c r="G22" s="22">
        <v>1511</v>
      </c>
      <c r="H22" s="22">
        <f>'[1]Z1_3'!F14</f>
        <v>23</v>
      </c>
      <c r="I22" s="23">
        <v>13144</v>
      </c>
      <c r="J22" s="23">
        <f t="shared" si="0"/>
        <v>10293</v>
      </c>
      <c r="K22" s="19">
        <f t="shared" si="1"/>
        <v>-21.69050517346318</v>
      </c>
      <c r="L22" s="22">
        <v>110411</v>
      </c>
      <c r="M22" s="22">
        <f>'[1]Z1_3'!K14</f>
        <v>8806</v>
      </c>
      <c r="N22" s="22">
        <v>184</v>
      </c>
      <c r="O22" s="22">
        <f>'[1]Z1_3'!M14</f>
        <v>100</v>
      </c>
      <c r="P22" s="5">
        <v>110595</v>
      </c>
      <c r="Q22" s="5">
        <f t="shared" si="2"/>
        <v>8906</v>
      </c>
      <c r="R22" s="24">
        <f>SUM(Q22/P22*100-100)</f>
        <v>-91.94719471947195</v>
      </c>
    </row>
    <row r="23" spans="1:18" ht="12.75">
      <c r="A23" s="9">
        <v>14</v>
      </c>
      <c r="B23" s="4" t="s">
        <v>28</v>
      </c>
      <c r="C23" s="22">
        <v>6990</v>
      </c>
      <c r="D23" s="22">
        <v>5932</v>
      </c>
      <c r="E23" s="22">
        <f>'[1]Z1_3'!C15</f>
        <v>5937</v>
      </c>
      <c r="F23" s="22">
        <f>'[1]Z1_3'!D15</f>
        <v>4979</v>
      </c>
      <c r="G23" s="22">
        <v>29</v>
      </c>
      <c r="H23" s="22">
        <f>'[1]Z1_3'!F15</f>
        <v>10</v>
      </c>
      <c r="I23" s="23">
        <v>7019</v>
      </c>
      <c r="J23" s="23">
        <f t="shared" si="0"/>
        <v>5947</v>
      </c>
      <c r="K23" s="19">
        <f t="shared" si="1"/>
        <v>-15.272830887590828</v>
      </c>
      <c r="L23" s="22">
        <v>0</v>
      </c>
      <c r="M23" s="22">
        <f>'[1]Z1_3'!K15</f>
        <v>0</v>
      </c>
      <c r="N23" s="22">
        <v>0</v>
      </c>
      <c r="O23" s="22">
        <f>'[1]Z1_3'!M15</f>
        <v>0</v>
      </c>
      <c r="P23" s="5">
        <v>0</v>
      </c>
      <c r="Q23" s="5">
        <f t="shared" si="2"/>
        <v>0</v>
      </c>
      <c r="R23" s="24"/>
    </row>
    <row r="24" spans="1:18" ht="12.75">
      <c r="A24" s="9">
        <v>15</v>
      </c>
      <c r="B24" s="4" t="s">
        <v>29</v>
      </c>
      <c r="C24" s="22">
        <v>7406</v>
      </c>
      <c r="D24" s="22">
        <v>6521</v>
      </c>
      <c r="E24" s="22">
        <f>'[1]Z1_3'!C16</f>
        <v>9973</v>
      </c>
      <c r="F24" s="22">
        <f>'[1]Z1_3'!D16</f>
        <v>7439</v>
      </c>
      <c r="G24" s="22">
        <v>165</v>
      </c>
      <c r="H24" s="22">
        <f>'[1]Z1_3'!F16</f>
        <v>35</v>
      </c>
      <c r="I24" s="23">
        <v>7571</v>
      </c>
      <c r="J24" s="23">
        <f t="shared" si="0"/>
        <v>10008</v>
      </c>
      <c r="K24" s="19">
        <f t="shared" si="1"/>
        <v>32.188614449874535</v>
      </c>
      <c r="L24" s="22">
        <v>111915</v>
      </c>
      <c r="M24" s="22">
        <f>'[1]Z1_3'!K16</f>
        <v>180483</v>
      </c>
      <c r="N24" s="22">
        <v>61</v>
      </c>
      <c r="O24" s="22">
        <f>'[1]Z1_3'!M16</f>
        <v>49</v>
      </c>
      <c r="P24" s="5">
        <v>111976</v>
      </c>
      <c r="Q24" s="5">
        <f t="shared" si="2"/>
        <v>180532</v>
      </c>
      <c r="R24" s="24">
        <f>SUM(Q24/P24*100-100)</f>
        <v>61.223833678645434</v>
      </c>
    </row>
    <row r="25" spans="1:18" ht="12.75">
      <c r="A25" s="9">
        <v>16</v>
      </c>
      <c r="B25" s="4" t="s">
        <v>30</v>
      </c>
      <c r="C25" s="22">
        <v>8455</v>
      </c>
      <c r="D25" s="22">
        <v>7638</v>
      </c>
      <c r="E25" s="22">
        <f>'[1]Z1_3'!C17</f>
        <v>7995</v>
      </c>
      <c r="F25" s="22">
        <f>'[1]Z1_3'!D17</f>
        <v>6958</v>
      </c>
      <c r="G25" s="22">
        <v>123</v>
      </c>
      <c r="H25" s="22">
        <f>'[1]Z1_3'!F17</f>
        <v>27</v>
      </c>
      <c r="I25" s="23">
        <v>8578</v>
      </c>
      <c r="J25" s="23">
        <f t="shared" si="0"/>
        <v>8022</v>
      </c>
      <c r="K25" s="19">
        <f t="shared" si="1"/>
        <v>-6.481697365353227</v>
      </c>
      <c r="L25" s="22">
        <v>0</v>
      </c>
      <c r="M25" s="22">
        <f>'[1]Z1_3'!K17</f>
        <v>0</v>
      </c>
      <c r="N25" s="22">
        <v>0</v>
      </c>
      <c r="O25" s="22">
        <f>'[1]Z1_3'!M17</f>
        <v>0</v>
      </c>
      <c r="P25" s="5">
        <v>0</v>
      </c>
      <c r="Q25" s="5">
        <f t="shared" si="2"/>
        <v>0</v>
      </c>
      <c r="R25" s="24"/>
    </row>
    <row r="26" spans="1:18" ht="12.75">
      <c r="A26" s="9">
        <v>17</v>
      </c>
      <c r="B26" s="4" t="s">
        <v>31</v>
      </c>
      <c r="C26" s="22">
        <v>5271</v>
      </c>
      <c r="D26" s="22">
        <v>4355</v>
      </c>
      <c r="E26" s="22">
        <f>'[1]Z1_3'!C18</f>
        <v>4957</v>
      </c>
      <c r="F26" s="22">
        <f>'[1]Z1_3'!D18</f>
        <v>4217</v>
      </c>
      <c r="G26" s="22">
        <v>28</v>
      </c>
      <c r="H26" s="22">
        <f>'[1]Z1_3'!F18</f>
        <v>26</v>
      </c>
      <c r="I26" s="23">
        <v>5299</v>
      </c>
      <c r="J26" s="23">
        <f t="shared" si="0"/>
        <v>4983</v>
      </c>
      <c r="K26" s="19">
        <f t="shared" si="1"/>
        <v>-5.963389318739388</v>
      </c>
      <c r="L26" s="22">
        <v>0</v>
      </c>
      <c r="M26" s="22">
        <f>'[1]Z1_3'!K18</f>
        <v>0</v>
      </c>
      <c r="N26" s="22">
        <v>0</v>
      </c>
      <c r="O26" s="22">
        <f>'[1]Z1_3'!M18</f>
        <v>0</v>
      </c>
      <c r="P26" s="5">
        <v>0</v>
      </c>
      <c r="Q26" s="5">
        <f t="shared" si="2"/>
        <v>0</v>
      </c>
      <c r="R26" s="24"/>
    </row>
    <row r="27" spans="1:18" ht="12.75">
      <c r="A27" s="9">
        <v>18</v>
      </c>
      <c r="B27" s="4" t="s">
        <v>32</v>
      </c>
      <c r="C27" s="22">
        <v>11088</v>
      </c>
      <c r="D27" s="22">
        <v>9732</v>
      </c>
      <c r="E27" s="22">
        <f>'[1]Z1_3'!C19</f>
        <v>9165</v>
      </c>
      <c r="F27" s="22">
        <f>'[1]Z1_3'!D19</f>
        <v>8905</v>
      </c>
      <c r="G27" s="22">
        <v>20</v>
      </c>
      <c r="H27" s="22">
        <f>'[1]Z1_3'!F19</f>
        <v>19</v>
      </c>
      <c r="I27" s="23">
        <v>11108</v>
      </c>
      <c r="J27" s="23">
        <f t="shared" si="0"/>
        <v>9184</v>
      </c>
      <c r="K27" s="19">
        <f t="shared" si="1"/>
        <v>-17.320849837954626</v>
      </c>
      <c r="L27" s="22">
        <v>0</v>
      </c>
      <c r="M27" s="22">
        <f>'[1]Z1_3'!K19</f>
        <v>0</v>
      </c>
      <c r="N27" s="22">
        <v>0</v>
      </c>
      <c r="O27" s="22">
        <f>'[1]Z1_3'!M19</f>
        <v>0</v>
      </c>
      <c r="P27" s="5">
        <v>0</v>
      </c>
      <c r="Q27" s="5">
        <f t="shared" si="2"/>
        <v>0</v>
      </c>
      <c r="R27" s="24"/>
    </row>
    <row r="28" spans="1:18" ht="12.75">
      <c r="A28" s="9">
        <v>19</v>
      </c>
      <c r="B28" s="4" t="s">
        <v>33</v>
      </c>
      <c r="C28" s="22">
        <v>4411</v>
      </c>
      <c r="D28" s="22">
        <v>4212</v>
      </c>
      <c r="E28" s="22">
        <f>'[1]Z1_3'!C20</f>
        <v>3586</v>
      </c>
      <c r="F28" s="22">
        <f>'[1]Z1_3'!D20</f>
        <v>3273</v>
      </c>
      <c r="G28" s="22">
        <v>12</v>
      </c>
      <c r="H28" s="22">
        <f>'[1]Z1_3'!F20</f>
        <v>9</v>
      </c>
      <c r="I28" s="23">
        <v>4423</v>
      </c>
      <c r="J28" s="23">
        <f t="shared" si="0"/>
        <v>3595</v>
      </c>
      <c r="K28" s="19">
        <f t="shared" si="1"/>
        <v>-18.720325570879496</v>
      </c>
      <c r="L28" s="22">
        <v>0</v>
      </c>
      <c r="M28" s="22">
        <f>'[1]Z1_3'!K20</f>
        <v>0</v>
      </c>
      <c r="N28" s="22">
        <v>0</v>
      </c>
      <c r="O28" s="22">
        <f>'[1]Z1_3'!M20</f>
        <v>0</v>
      </c>
      <c r="P28" s="5">
        <v>0</v>
      </c>
      <c r="Q28" s="5">
        <f t="shared" si="2"/>
        <v>0</v>
      </c>
      <c r="R28" s="24"/>
    </row>
    <row r="29" spans="1:18" ht="12.75">
      <c r="A29" s="9">
        <v>20</v>
      </c>
      <c r="B29" s="4" t="s">
        <v>34</v>
      </c>
      <c r="C29" s="22">
        <v>16235</v>
      </c>
      <c r="D29" s="22">
        <v>12401</v>
      </c>
      <c r="E29" s="22">
        <f>'[1]Z1_3'!C21</f>
        <v>16486</v>
      </c>
      <c r="F29" s="22">
        <f>'[1]Z1_3'!D21</f>
        <v>12114</v>
      </c>
      <c r="G29" s="22">
        <v>512</v>
      </c>
      <c r="H29" s="22">
        <f>'[1]Z1_3'!F21</f>
        <v>40</v>
      </c>
      <c r="I29" s="23">
        <v>16747</v>
      </c>
      <c r="J29" s="23">
        <f t="shared" si="0"/>
        <v>16526</v>
      </c>
      <c r="K29" s="19">
        <f t="shared" si="1"/>
        <v>-1.319639338388967</v>
      </c>
      <c r="L29" s="22">
        <v>44714</v>
      </c>
      <c r="M29" s="22">
        <f>'[1]Z1_3'!K21</f>
        <v>154176</v>
      </c>
      <c r="N29" s="22">
        <v>18</v>
      </c>
      <c r="O29" s="22">
        <f>'[1]Z1_3'!M21</f>
        <v>52</v>
      </c>
      <c r="P29" s="5">
        <v>44732</v>
      </c>
      <c r="Q29" s="5">
        <f t="shared" si="2"/>
        <v>154228</v>
      </c>
      <c r="R29" s="24">
        <f>SUM(Q29/P29*100-100)</f>
        <v>244.78225878565678</v>
      </c>
    </row>
    <row r="30" spans="1:18" ht="12.75">
      <c r="A30" s="9">
        <v>21</v>
      </c>
      <c r="B30" s="4" t="s">
        <v>35</v>
      </c>
      <c r="C30" s="22">
        <v>5614</v>
      </c>
      <c r="D30" s="22">
        <v>4846</v>
      </c>
      <c r="E30" s="22">
        <f>'[1]Z1_3'!C22</f>
        <v>5054</v>
      </c>
      <c r="F30" s="22">
        <f>'[1]Z1_3'!D22</f>
        <v>4327</v>
      </c>
      <c r="G30" s="22">
        <v>1464</v>
      </c>
      <c r="H30" s="22">
        <f>'[1]Z1_3'!F22</f>
        <v>14</v>
      </c>
      <c r="I30" s="23">
        <v>7078</v>
      </c>
      <c r="J30" s="23">
        <f t="shared" si="0"/>
        <v>5068</v>
      </c>
      <c r="K30" s="19">
        <f t="shared" si="1"/>
        <v>-28.397852500706406</v>
      </c>
      <c r="L30" s="22">
        <v>0</v>
      </c>
      <c r="M30" s="22">
        <f>'[1]Z1_3'!K22</f>
        <v>0</v>
      </c>
      <c r="N30" s="22">
        <v>0</v>
      </c>
      <c r="O30" s="22">
        <f>'[1]Z1_3'!M22</f>
        <v>0</v>
      </c>
      <c r="P30" s="5">
        <v>0</v>
      </c>
      <c r="Q30" s="5">
        <f t="shared" si="2"/>
        <v>0</v>
      </c>
      <c r="R30" s="24"/>
    </row>
    <row r="31" spans="1:18" ht="12.75">
      <c r="A31" s="9">
        <v>22</v>
      </c>
      <c r="B31" s="4" t="s">
        <v>36</v>
      </c>
      <c r="C31" s="22">
        <v>8299</v>
      </c>
      <c r="D31" s="22">
        <v>6638</v>
      </c>
      <c r="E31" s="22">
        <f>'[1]Z1_3'!C23</f>
        <v>5103</v>
      </c>
      <c r="F31" s="22">
        <f>'[1]Z1_3'!D23</f>
        <v>4195</v>
      </c>
      <c r="G31" s="22">
        <v>87</v>
      </c>
      <c r="H31" s="22">
        <f>'[1]Z1_3'!F23</f>
        <v>23</v>
      </c>
      <c r="I31" s="23">
        <v>8386</v>
      </c>
      <c r="J31" s="23">
        <f t="shared" si="0"/>
        <v>5126</v>
      </c>
      <c r="K31" s="19">
        <f t="shared" si="1"/>
        <v>-38.874314333412826</v>
      </c>
      <c r="L31" s="22">
        <v>0</v>
      </c>
      <c r="M31" s="22">
        <f>'[1]Z1_3'!K23</f>
        <v>0</v>
      </c>
      <c r="N31" s="22">
        <v>0</v>
      </c>
      <c r="O31" s="22">
        <f>'[1]Z1_3'!M23</f>
        <v>0</v>
      </c>
      <c r="P31" s="5"/>
      <c r="Q31" s="5">
        <f t="shared" si="2"/>
        <v>0</v>
      </c>
      <c r="R31" s="24"/>
    </row>
    <row r="32" spans="1:18" ht="12.75">
      <c r="A32" s="9">
        <v>23</v>
      </c>
      <c r="B32" s="4" t="s">
        <v>37</v>
      </c>
      <c r="C32" s="22">
        <v>5248</v>
      </c>
      <c r="D32" s="22">
        <v>4206</v>
      </c>
      <c r="E32" s="22">
        <f>'[1]Z1_3'!C24</f>
        <v>4295</v>
      </c>
      <c r="F32" s="22">
        <f>'[1]Z1_3'!D24</f>
        <v>3723</v>
      </c>
      <c r="G32" s="22">
        <v>50</v>
      </c>
      <c r="H32" s="22">
        <f>'[1]Z1_3'!F24</f>
        <v>20</v>
      </c>
      <c r="I32" s="23">
        <v>5298</v>
      </c>
      <c r="J32" s="23">
        <f t="shared" si="0"/>
        <v>4315</v>
      </c>
      <c r="K32" s="19">
        <f t="shared" si="1"/>
        <v>-18.55417138542846</v>
      </c>
      <c r="L32" s="22">
        <v>0</v>
      </c>
      <c r="M32" s="22">
        <f>'[1]Z1_3'!K24</f>
        <v>0</v>
      </c>
      <c r="N32" s="22">
        <v>0</v>
      </c>
      <c r="O32" s="22">
        <f>'[1]Z1_3'!M24</f>
        <v>0</v>
      </c>
      <c r="P32" s="5">
        <v>0</v>
      </c>
      <c r="Q32" s="5">
        <f t="shared" si="2"/>
        <v>0</v>
      </c>
      <c r="R32" s="24"/>
    </row>
    <row r="33" spans="1:18" ht="12.75">
      <c r="A33" s="9">
        <v>24</v>
      </c>
      <c r="B33" s="4" t="s">
        <v>38</v>
      </c>
      <c r="C33" s="22">
        <v>3259</v>
      </c>
      <c r="D33" s="22">
        <v>2867</v>
      </c>
      <c r="E33" s="22">
        <f>'[1]Z1_3'!C25</f>
        <v>3211</v>
      </c>
      <c r="F33" s="22">
        <f>'[1]Z1_3'!D25</f>
        <v>2722</v>
      </c>
      <c r="G33" s="25">
        <v>1</v>
      </c>
      <c r="H33" s="22">
        <f>'[1]Z1_3'!F25</f>
        <v>10</v>
      </c>
      <c r="I33" s="23">
        <v>3260</v>
      </c>
      <c r="J33" s="23">
        <f t="shared" si="0"/>
        <v>3221</v>
      </c>
      <c r="K33" s="19">
        <f t="shared" si="1"/>
        <v>-1.1963190184049068</v>
      </c>
      <c r="L33" s="22">
        <v>0</v>
      </c>
      <c r="M33" s="22">
        <f>'[1]Z1_3'!K25</f>
        <v>0</v>
      </c>
      <c r="N33" s="22">
        <v>0</v>
      </c>
      <c r="O33" s="22">
        <f>'[1]Z1_3'!M25</f>
        <v>0</v>
      </c>
      <c r="P33" s="5">
        <v>0</v>
      </c>
      <c r="Q33" s="5">
        <f t="shared" si="2"/>
        <v>0</v>
      </c>
      <c r="R33" s="24"/>
    </row>
    <row r="34" spans="1:18" ht="12.75">
      <c r="A34" s="9">
        <v>25</v>
      </c>
      <c r="B34" s="4" t="s">
        <v>39</v>
      </c>
      <c r="C34" s="22">
        <v>4497</v>
      </c>
      <c r="D34" s="22">
        <v>3266</v>
      </c>
      <c r="E34" s="22">
        <f>'[1]Z1_3'!C26</f>
        <v>4937</v>
      </c>
      <c r="F34" s="22">
        <f>'[1]Z1_3'!D26</f>
        <v>4012</v>
      </c>
      <c r="G34" s="22">
        <v>41</v>
      </c>
      <c r="H34" s="22">
        <f>'[1]Z1_3'!F26</f>
        <v>12</v>
      </c>
      <c r="I34" s="23">
        <v>4538</v>
      </c>
      <c r="J34" s="23">
        <f t="shared" si="0"/>
        <v>4949</v>
      </c>
      <c r="K34" s="19">
        <f t="shared" si="1"/>
        <v>9.056853239312474</v>
      </c>
      <c r="L34" s="22">
        <v>0</v>
      </c>
      <c r="M34" s="22">
        <f>'[1]Z1_3'!K26</f>
        <v>0</v>
      </c>
      <c r="N34" s="22">
        <v>0</v>
      </c>
      <c r="O34" s="22">
        <f>'[1]Z1_3'!M26</f>
        <v>0</v>
      </c>
      <c r="P34" s="5">
        <v>0</v>
      </c>
      <c r="Q34" s="5">
        <f t="shared" si="2"/>
        <v>0</v>
      </c>
      <c r="R34" s="24"/>
    </row>
    <row r="35" spans="1:18" ht="12.75">
      <c r="A35" s="9">
        <v>26</v>
      </c>
      <c r="B35" s="4" t="s">
        <v>40</v>
      </c>
      <c r="C35" s="22">
        <v>18439</v>
      </c>
      <c r="D35" s="22">
        <v>14520</v>
      </c>
      <c r="E35" s="22">
        <f>'[1]Z1_3'!C27</f>
        <v>21534</v>
      </c>
      <c r="F35" s="22">
        <f>'[1]Z1_3'!D27</f>
        <v>17580</v>
      </c>
      <c r="G35" s="22">
        <v>113</v>
      </c>
      <c r="H35" s="22">
        <f>'[1]Z1_3'!F27</f>
        <v>96</v>
      </c>
      <c r="I35" s="23">
        <v>18552</v>
      </c>
      <c r="J35" s="23">
        <f t="shared" si="0"/>
        <v>21630</v>
      </c>
      <c r="K35" s="19">
        <f t="shared" si="1"/>
        <v>16.591203104786544</v>
      </c>
      <c r="L35" s="22">
        <v>0</v>
      </c>
      <c r="M35" s="22">
        <f>'[1]Z1_3'!K27</f>
        <v>0</v>
      </c>
      <c r="N35" s="22">
        <v>0</v>
      </c>
      <c r="O35" s="22">
        <f>'[1]Z1_3'!M27</f>
        <v>0</v>
      </c>
      <c r="P35" s="5">
        <v>0</v>
      </c>
      <c r="Q35" s="5">
        <f t="shared" si="2"/>
        <v>0</v>
      </c>
      <c r="R35" s="24"/>
    </row>
    <row r="36" spans="1:18" ht="12.75">
      <c r="A36" s="9">
        <v>27</v>
      </c>
      <c r="B36" s="4" t="s">
        <v>41</v>
      </c>
      <c r="C36" s="22">
        <v>3325</v>
      </c>
      <c r="D36" s="22">
        <v>2760</v>
      </c>
      <c r="E36" s="22">
        <f>'[1]Z1_3'!C28</f>
        <v>3364</v>
      </c>
      <c r="F36" s="22">
        <f>'[1]Z1_3'!D28</f>
        <v>2738</v>
      </c>
      <c r="G36" s="22">
        <v>107</v>
      </c>
      <c r="H36" s="22">
        <f>'[1]Z1_3'!F28</f>
        <v>25</v>
      </c>
      <c r="I36" s="23">
        <v>3432</v>
      </c>
      <c r="J36" s="23">
        <f>SUM(E36+H36)</f>
        <v>3389</v>
      </c>
      <c r="K36" s="19">
        <f t="shared" si="1"/>
        <v>-1.2529137529137557</v>
      </c>
      <c r="L36" s="22">
        <v>67911</v>
      </c>
      <c r="M36" s="22">
        <f>'[1]Z1_3'!K28</f>
        <v>33972</v>
      </c>
      <c r="N36" s="22">
        <v>33</v>
      </c>
      <c r="O36" s="22">
        <f>'[1]Z1_3'!M28</f>
        <v>11</v>
      </c>
      <c r="P36" s="5">
        <v>67944</v>
      </c>
      <c r="Q36" s="5">
        <f t="shared" si="2"/>
        <v>33983</v>
      </c>
      <c r="R36" s="24">
        <f>SUM(Q36/P36*100-100)</f>
        <v>-49.98381019663252</v>
      </c>
    </row>
    <row r="37" spans="1:18" ht="12.75">
      <c r="A37" s="26"/>
      <c r="B37" s="27" t="s">
        <v>9</v>
      </c>
      <c r="C37" s="28">
        <v>233034</v>
      </c>
      <c r="D37" s="28">
        <v>194909</v>
      </c>
      <c r="E37" s="29">
        <f aca="true" t="shared" si="3" ref="E37:J37">SUM(E10:E36)</f>
        <v>226998</v>
      </c>
      <c r="F37" s="29">
        <f t="shared" si="3"/>
        <v>189669</v>
      </c>
      <c r="G37" s="29">
        <v>9602</v>
      </c>
      <c r="H37" s="29">
        <f t="shared" si="3"/>
        <v>830</v>
      </c>
      <c r="I37" s="29">
        <v>242636</v>
      </c>
      <c r="J37" s="29">
        <f t="shared" si="3"/>
        <v>227828</v>
      </c>
      <c r="K37" s="19">
        <f t="shared" si="1"/>
        <v>-6.102969056529119</v>
      </c>
      <c r="L37" s="29">
        <v>1165729</v>
      </c>
      <c r="M37" s="29">
        <f>SUM(M10:M36)</f>
        <v>779144</v>
      </c>
      <c r="N37" s="29">
        <v>2817</v>
      </c>
      <c r="O37" s="29">
        <f>SUM(O10:O36)</f>
        <v>671</v>
      </c>
      <c r="P37" s="29">
        <v>1168546</v>
      </c>
      <c r="Q37" s="5">
        <f t="shared" si="2"/>
        <v>779815</v>
      </c>
      <c r="R37" s="24">
        <f>SUM(Q37/P37*100-100)</f>
        <v>-33.266212883361035</v>
      </c>
    </row>
  </sheetData>
  <sheetProtection/>
  <mergeCells count="25">
    <mergeCell ref="R6:R8"/>
    <mergeCell ref="H7:H8"/>
    <mergeCell ref="I7:I8"/>
    <mergeCell ref="J7:J8"/>
    <mergeCell ref="N7:N8"/>
    <mergeCell ref="O7:O8"/>
    <mergeCell ref="P7:P8"/>
    <mergeCell ref="A2:R2"/>
    <mergeCell ref="A5:A8"/>
    <mergeCell ref="B5:B8"/>
    <mergeCell ref="C5:K5"/>
    <mergeCell ref="L5:R5"/>
    <mergeCell ref="C6:F6"/>
    <mergeCell ref="G6:H6"/>
    <mergeCell ref="C7:D7"/>
    <mergeCell ref="E7:F7"/>
    <mergeCell ref="G7:G8"/>
    <mergeCell ref="I6:J6"/>
    <mergeCell ref="K6:K8"/>
    <mergeCell ref="L6:M6"/>
    <mergeCell ref="L7:L8"/>
    <mergeCell ref="Q7:Q8"/>
    <mergeCell ref="M7:M8"/>
    <mergeCell ref="N6:O6"/>
    <mergeCell ref="P6:Q6"/>
  </mergeCells>
  <conditionalFormatting sqref="L1:Q6 G1:J6 R6:R9 G9:J37 K1:K37 A1:F37 L9:Q37">
    <cfRule type="cellIs" priority="1" dxfId="3" operator="equal" stopIfTrue="1">
      <formula>0</formula>
    </cfRule>
  </conditionalFormatting>
  <conditionalFormatting sqref="R1:R5 R10:R37">
    <cfRule type="cellIs" priority="2" dxfId="4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17.625" style="1" customWidth="1"/>
    <col min="3" max="3" width="7.75390625" style="1" customWidth="1"/>
    <col min="4" max="4" width="7.625" style="1" customWidth="1"/>
    <col min="5" max="5" width="6.875" style="1" customWidth="1"/>
    <col min="6" max="8" width="7.125" style="1" customWidth="1"/>
    <col min="9" max="9" width="8.25390625" style="1" customWidth="1"/>
    <col min="10" max="10" width="8.375" style="1" customWidth="1"/>
    <col min="11" max="11" width="8.125" style="1" customWidth="1"/>
    <col min="12" max="12" width="7.75390625" style="1" customWidth="1"/>
    <col min="13" max="13" width="7.00390625" style="11" customWidth="1"/>
    <col min="14" max="14" width="7.25390625" style="1" customWidth="1"/>
    <col min="15" max="15" width="6.625" style="1" customWidth="1"/>
    <col min="16" max="16" width="7.75390625" style="1" customWidth="1"/>
    <col min="17" max="18" width="7.625" style="1" customWidth="1"/>
    <col min="19" max="20" width="7.75390625" style="1" customWidth="1"/>
    <col min="21" max="21" width="7.25390625" style="1" customWidth="1"/>
    <col min="22" max="22" width="7.00390625" style="11" customWidth="1"/>
    <col min="23" max="16384" width="9.125" style="1" customWidth="1"/>
  </cols>
  <sheetData>
    <row r="1" spans="19:21" ht="10.5" customHeight="1">
      <c r="S1" s="12"/>
      <c r="T1" s="12"/>
      <c r="U1" s="10" t="s">
        <v>0</v>
      </c>
    </row>
    <row r="2" spans="1:22" ht="18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3"/>
      <c r="N3" s="2"/>
      <c r="O3" s="2"/>
      <c r="P3" s="2"/>
      <c r="Q3" s="2"/>
      <c r="R3" s="2"/>
      <c r="S3" s="2"/>
      <c r="T3" s="2"/>
      <c r="V3" s="13"/>
    </row>
    <row r="4" ht="17.25" customHeight="1"/>
    <row r="5" spans="1:22" ht="38.25" customHeight="1">
      <c r="A5" s="38" t="s">
        <v>2</v>
      </c>
      <c r="B5" s="39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5</v>
      </c>
      <c r="O5" s="34"/>
      <c r="P5" s="34"/>
      <c r="Q5" s="34"/>
      <c r="R5" s="34"/>
      <c r="S5" s="34"/>
      <c r="T5" s="34"/>
      <c r="U5" s="34"/>
      <c r="V5" s="34"/>
    </row>
    <row r="6" spans="1:22" ht="87" customHeight="1">
      <c r="A6" s="38"/>
      <c r="B6" s="39"/>
      <c r="C6" s="39" t="s">
        <v>6</v>
      </c>
      <c r="D6" s="39"/>
      <c r="E6" s="34" t="s">
        <v>7</v>
      </c>
      <c r="F6" s="34"/>
      <c r="G6" s="34"/>
      <c r="H6" s="34"/>
      <c r="I6" s="40" t="s">
        <v>8</v>
      </c>
      <c r="J6" s="40"/>
      <c r="K6" s="34" t="s">
        <v>9</v>
      </c>
      <c r="L6" s="34"/>
      <c r="M6" s="42" t="s">
        <v>62</v>
      </c>
      <c r="N6" s="39" t="s">
        <v>6</v>
      </c>
      <c r="O6" s="39"/>
      <c r="P6" s="34" t="s">
        <v>10</v>
      </c>
      <c r="Q6" s="34"/>
      <c r="R6" s="40" t="s">
        <v>11</v>
      </c>
      <c r="S6" s="40"/>
      <c r="T6" s="34" t="s">
        <v>9</v>
      </c>
      <c r="U6" s="34"/>
      <c r="V6" s="42" t="s">
        <v>62</v>
      </c>
    </row>
    <row r="7" spans="1:22" ht="12.75" customHeight="1">
      <c r="A7" s="38"/>
      <c r="B7" s="39"/>
      <c r="C7" s="36">
        <v>2012</v>
      </c>
      <c r="D7" s="36">
        <v>2013</v>
      </c>
      <c r="E7" s="41">
        <v>2012</v>
      </c>
      <c r="F7" s="41"/>
      <c r="G7" s="41">
        <v>2013</v>
      </c>
      <c r="H7" s="41"/>
      <c r="I7" s="36">
        <v>2012</v>
      </c>
      <c r="J7" s="36">
        <v>2013</v>
      </c>
      <c r="K7" s="36">
        <v>2012</v>
      </c>
      <c r="L7" s="36">
        <v>2013</v>
      </c>
      <c r="M7" s="42"/>
      <c r="N7" s="36">
        <v>2012</v>
      </c>
      <c r="O7" s="36">
        <v>2013</v>
      </c>
      <c r="P7" s="36">
        <v>2012</v>
      </c>
      <c r="Q7" s="36">
        <v>2013</v>
      </c>
      <c r="R7" s="36">
        <v>2012</v>
      </c>
      <c r="S7" s="36">
        <v>2013</v>
      </c>
      <c r="T7" s="36">
        <v>2012</v>
      </c>
      <c r="U7" s="36">
        <v>2013</v>
      </c>
      <c r="V7" s="42"/>
    </row>
    <row r="8" spans="1:22" ht="36.75" customHeight="1">
      <c r="A8" s="38"/>
      <c r="B8" s="39"/>
      <c r="C8" s="36"/>
      <c r="D8" s="36"/>
      <c r="E8" s="3" t="s">
        <v>9</v>
      </c>
      <c r="F8" s="3" t="s">
        <v>12</v>
      </c>
      <c r="G8" s="3" t="s">
        <v>9</v>
      </c>
      <c r="H8" s="3" t="s">
        <v>12</v>
      </c>
      <c r="I8" s="36"/>
      <c r="J8" s="36"/>
      <c r="K8" s="36"/>
      <c r="L8" s="36"/>
      <c r="M8" s="42"/>
      <c r="N8" s="36"/>
      <c r="O8" s="36"/>
      <c r="P8" s="36"/>
      <c r="Q8" s="36"/>
      <c r="R8" s="36"/>
      <c r="S8" s="36"/>
      <c r="T8" s="36"/>
      <c r="U8" s="36"/>
      <c r="V8" s="42"/>
    </row>
    <row r="9" spans="1:22" ht="12.75" customHeight="1">
      <c r="A9" s="7" t="s">
        <v>13</v>
      </c>
      <c r="B9" s="7" t="s">
        <v>14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>
        <v>10</v>
      </c>
      <c r="M9" s="8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7">
        <v>17</v>
      </c>
      <c r="T9" s="7">
        <v>18</v>
      </c>
      <c r="U9" s="7">
        <v>19</v>
      </c>
      <c r="V9" s="8">
        <v>20</v>
      </c>
    </row>
    <row r="10" spans="1:22" ht="14.25" customHeight="1">
      <c r="A10" s="9">
        <v>1</v>
      </c>
      <c r="B10" s="4" t="s">
        <v>15</v>
      </c>
      <c r="C10" s="5">
        <v>31</v>
      </c>
      <c r="D10" s="5">
        <v>31</v>
      </c>
      <c r="E10" s="14">
        <v>42.76</v>
      </c>
      <c r="F10" s="14">
        <v>39.09</v>
      </c>
      <c r="G10" s="14">
        <v>36.21</v>
      </c>
      <c r="H10" s="14">
        <v>31.18</v>
      </c>
      <c r="I10" s="14">
        <v>0.5161290322580645</v>
      </c>
      <c r="J10" s="14">
        <v>0.24</v>
      </c>
      <c r="K10" s="14">
        <v>43.27612903225806</v>
      </c>
      <c r="L10" s="14">
        <v>36.45</v>
      </c>
      <c r="M10" s="19">
        <v>-15.773427949551262</v>
      </c>
      <c r="N10" s="15"/>
      <c r="O10" s="15"/>
      <c r="P10" s="14"/>
      <c r="Q10" s="14"/>
      <c r="R10" s="14">
        <v>0</v>
      </c>
      <c r="S10" s="14"/>
      <c r="T10" s="14"/>
      <c r="U10" s="14">
        <v>0</v>
      </c>
      <c r="V10" s="19"/>
    </row>
    <row r="11" spans="1:22" ht="14.25" customHeight="1">
      <c r="A11" s="9">
        <v>2</v>
      </c>
      <c r="B11" s="4" t="s">
        <v>16</v>
      </c>
      <c r="C11" s="5">
        <v>25</v>
      </c>
      <c r="D11" s="5">
        <v>25</v>
      </c>
      <c r="E11" s="14">
        <v>22.46</v>
      </c>
      <c r="F11" s="14">
        <v>20.19</v>
      </c>
      <c r="G11" s="14">
        <v>18.57</v>
      </c>
      <c r="H11" s="14">
        <v>17.24</v>
      </c>
      <c r="I11" s="14">
        <v>0.48727272727272725</v>
      </c>
      <c r="J11" s="14">
        <v>0.07</v>
      </c>
      <c r="K11" s="14">
        <v>22.94727272727273</v>
      </c>
      <c r="L11" s="14">
        <v>18.64</v>
      </c>
      <c r="M11" s="19">
        <v>-18.770303462483156</v>
      </c>
      <c r="N11" s="15">
        <v>42</v>
      </c>
      <c r="O11" s="15">
        <v>42</v>
      </c>
      <c r="P11" s="14">
        <v>423.8831168831168</v>
      </c>
      <c r="Q11" s="14">
        <v>333.7142857142857</v>
      </c>
      <c r="R11" s="14">
        <v>2.2</v>
      </c>
      <c r="S11" s="14">
        <v>0.11255411255411256</v>
      </c>
      <c r="T11" s="14">
        <v>426.0831168831168</v>
      </c>
      <c r="U11" s="14">
        <v>333.82683982683983</v>
      </c>
      <c r="V11" s="19">
        <v>-21.652178507130273</v>
      </c>
    </row>
    <row r="12" spans="1:22" ht="14.25" customHeight="1">
      <c r="A12" s="9">
        <v>3</v>
      </c>
      <c r="B12" s="4" t="s">
        <v>17</v>
      </c>
      <c r="C12" s="5">
        <v>16</v>
      </c>
      <c r="D12" s="5">
        <v>16</v>
      </c>
      <c r="E12" s="14">
        <v>25.3</v>
      </c>
      <c r="F12" s="14">
        <v>21.09</v>
      </c>
      <c r="G12" s="14">
        <v>17.41</v>
      </c>
      <c r="H12" s="14">
        <v>14.44</v>
      </c>
      <c r="I12" s="14">
        <v>0.45454545454545453</v>
      </c>
      <c r="J12" s="14">
        <v>0.17</v>
      </c>
      <c r="K12" s="14">
        <v>25.754545454545454</v>
      </c>
      <c r="L12" s="14">
        <v>17.580000000000002</v>
      </c>
      <c r="M12" s="19">
        <v>-31.740204729968227</v>
      </c>
      <c r="N12" s="15"/>
      <c r="O12" s="15"/>
      <c r="P12" s="14"/>
      <c r="Q12" s="14"/>
      <c r="R12" s="14">
        <v>0</v>
      </c>
      <c r="S12" s="14"/>
      <c r="T12" s="14"/>
      <c r="U12" s="14">
        <v>0</v>
      </c>
      <c r="V12" s="19"/>
    </row>
    <row r="13" spans="1:22" ht="14.25" customHeight="1">
      <c r="A13" s="9">
        <v>4</v>
      </c>
      <c r="B13" s="4" t="s">
        <v>18</v>
      </c>
      <c r="C13" s="5">
        <v>46</v>
      </c>
      <c r="D13" s="5">
        <v>46</v>
      </c>
      <c r="E13" s="14">
        <v>31.8</v>
      </c>
      <c r="F13" s="14">
        <v>26.29</v>
      </c>
      <c r="G13" s="14">
        <v>35.51</v>
      </c>
      <c r="H13" s="14">
        <v>30.65</v>
      </c>
      <c r="I13" s="14">
        <v>0.10474308300395258</v>
      </c>
      <c r="J13" s="14">
        <v>0.06</v>
      </c>
      <c r="K13" s="14">
        <v>31.904743083003954</v>
      </c>
      <c r="L13" s="14">
        <v>35.57</v>
      </c>
      <c r="M13" s="19">
        <v>11.488125472317549</v>
      </c>
      <c r="N13" s="15">
        <v>53</v>
      </c>
      <c r="O13" s="15">
        <v>53</v>
      </c>
      <c r="P13" s="14">
        <v>150.47169811320757</v>
      </c>
      <c r="Q13" s="14">
        <v>30.943396226415096</v>
      </c>
      <c r="R13" s="14">
        <v>2.71</v>
      </c>
      <c r="S13" s="14">
        <v>0.05317324185248713</v>
      </c>
      <c r="T13" s="14">
        <v>153.18169811320757</v>
      </c>
      <c r="U13" s="14">
        <v>30.996569468267584</v>
      </c>
      <c r="V13" s="19">
        <v>-79.76483493128544</v>
      </c>
    </row>
    <row r="14" spans="1:22" ht="14.25" customHeight="1">
      <c r="A14" s="9">
        <v>5</v>
      </c>
      <c r="B14" s="4" t="s">
        <v>19</v>
      </c>
      <c r="C14" s="5">
        <v>61</v>
      </c>
      <c r="D14" s="5">
        <v>61</v>
      </c>
      <c r="E14" s="14">
        <v>28.29</v>
      </c>
      <c r="F14" s="14">
        <v>23.61</v>
      </c>
      <c r="G14" s="14">
        <v>29.72</v>
      </c>
      <c r="H14" s="14">
        <v>25.82</v>
      </c>
      <c r="I14" s="14">
        <v>3.481371087928465</v>
      </c>
      <c r="J14" s="14">
        <v>0.23</v>
      </c>
      <c r="K14" s="14">
        <v>31.771371087928465</v>
      </c>
      <c r="L14" s="14">
        <v>29.95</v>
      </c>
      <c r="M14" s="19">
        <v>-5.732743112935708</v>
      </c>
      <c r="N14" s="15">
        <v>48</v>
      </c>
      <c r="O14" s="15">
        <v>48</v>
      </c>
      <c r="P14" s="14">
        <v>346.03030303030306</v>
      </c>
      <c r="Q14" s="14">
        <v>36.452651515151516</v>
      </c>
      <c r="R14" s="14">
        <v>0.33</v>
      </c>
      <c r="S14" s="14">
        <v>0.10037878787878789</v>
      </c>
      <c r="T14" s="14">
        <v>346.36030303030304</v>
      </c>
      <c r="U14" s="14">
        <v>36.553030303030305</v>
      </c>
      <c r="V14" s="19">
        <v>-89.44653010658895</v>
      </c>
    </row>
    <row r="15" spans="1:22" ht="14.25" customHeight="1">
      <c r="A15" s="9">
        <v>6</v>
      </c>
      <c r="B15" s="4" t="s">
        <v>20</v>
      </c>
      <c r="C15" s="5">
        <v>20</v>
      </c>
      <c r="D15" s="5">
        <v>20</v>
      </c>
      <c r="E15" s="14">
        <v>44.83</v>
      </c>
      <c r="F15" s="14">
        <v>36.43</v>
      </c>
      <c r="G15" s="14">
        <v>43.24</v>
      </c>
      <c r="H15" s="14">
        <v>36.15</v>
      </c>
      <c r="I15" s="14">
        <v>1.3954545454545455</v>
      </c>
      <c r="J15" s="14">
        <v>0.16</v>
      </c>
      <c r="K15" s="14">
        <v>46.22545454545455</v>
      </c>
      <c r="L15" s="14">
        <v>43.4</v>
      </c>
      <c r="M15" s="19">
        <v>-6.112334801762117</v>
      </c>
      <c r="N15" s="15">
        <v>38</v>
      </c>
      <c r="O15" s="15">
        <v>38</v>
      </c>
      <c r="P15" s="14">
        <v>449.84210526315786</v>
      </c>
      <c r="Q15" s="14">
        <v>81.27272727272727</v>
      </c>
      <c r="R15" s="14">
        <v>0.53</v>
      </c>
      <c r="S15" s="14">
        <v>0.026315789473684213</v>
      </c>
      <c r="T15" s="14">
        <v>450.37210526315783</v>
      </c>
      <c r="U15" s="14">
        <v>81.29904306220095</v>
      </c>
      <c r="V15" s="19">
        <v>-81.9484728045719</v>
      </c>
    </row>
    <row r="16" spans="1:22" ht="14.25" customHeight="1">
      <c r="A16" s="9">
        <v>7</v>
      </c>
      <c r="B16" s="4" t="s">
        <v>21</v>
      </c>
      <c r="C16" s="5">
        <v>14</v>
      </c>
      <c r="D16" s="5">
        <v>14</v>
      </c>
      <c r="E16" s="14">
        <v>25.01</v>
      </c>
      <c r="F16" s="14">
        <v>18.29</v>
      </c>
      <c r="G16" s="14">
        <v>30.81</v>
      </c>
      <c r="H16" s="14">
        <v>19.6</v>
      </c>
      <c r="I16" s="14">
        <v>1.909090909090909</v>
      </c>
      <c r="J16" s="14">
        <v>0.07</v>
      </c>
      <c r="K16" s="14">
        <v>26.91909090909091</v>
      </c>
      <c r="L16" s="14">
        <v>30.88</v>
      </c>
      <c r="M16" s="19">
        <v>14.714126507041286</v>
      </c>
      <c r="N16" s="15"/>
      <c r="O16" s="15"/>
      <c r="P16" s="14"/>
      <c r="Q16" s="14"/>
      <c r="R16" s="14">
        <v>0</v>
      </c>
      <c r="S16" s="14"/>
      <c r="T16" s="14"/>
      <c r="U16" s="14">
        <v>0</v>
      </c>
      <c r="V16" s="19"/>
    </row>
    <row r="17" spans="1:22" ht="14.25" customHeight="1">
      <c r="A17" s="9">
        <v>8</v>
      </c>
      <c r="B17" s="4" t="s">
        <v>22</v>
      </c>
      <c r="C17" s="5">
        <v>28</v>
      </c>
      <c r="D17" s="5">
        <v>28</v>
      </c>
      <c r="E17" s="14">
        <v>42.24</v>
      </c>
      <c r="F17" s="14">
        <v>36.95</v>
      </c>
      <c r="G17" s="14">
        <v>34.14</v>
      </c>
      <c r="H17" s="14">
        <v>29.16</v>
      </c>
      <c r="I17" s="14">
        <v>0.05519480519480519</v>
      </c>
      <c r="J17" s="14">
        <v>0.05</v>
      </c>
      <c r="K17" s="14">
        <v>42.295194805194804</v>
      </c>
      <c r="L17" s="14">
        <v>34.19</v>
      </c>
      <c r="M17" s="19">
        <v>-19.163393956514668</v>
      </c>
      <c r="N17" s="15"/>
      <c r="O17" s="15"/>
      <c r="P17" s="14"/>
      <c r="Q17" s="14"/>
      <c r="R17" s="14">
        <v>0</v>
      </c>
      <c r="S17" s="14"/>
      <c r="T17" s="14"/>
      <c r="U17" s="14">
        <v>0</v>
      </c>
      <c r="V17" s="19"/>
    </row>
    <row r="18" spans="1:22" ht="14.25" customHeight="1">
      <c r="A18" s="9">
        <v>9</v>
      </c>
      <c r="B18" s="4" t="s">
        <v>23</v>
      </c>
      <c r="C18" s="5">
        <v>22</v>
      </c>
      <c r="D18" s="5">
        <v>22</v>
      </c>
      <c r="E18" s="14">
        <v>16.83</v>
      </c>
      <c r="F18" s="14">
        <v>14.38</v>
      </c>
      <c r="G18" s="14">
        <v>17.71</v>
      </c>
      <c r="H18" s="14">
        <v>15.62</v>
      </c>
      <c r="I18" s="14">
        <v>0.04132231404958678</v>
      </c>
      <c r="J18" s="14">
        <v>0.02</v>
      </c>
      <c r="K18" s="14">
        <v>16.871322314049586</v>
      </c>
      <c r="L18" s="14">
        <v>17.73</v>
      </c>
      <c r="M18" s="19">
        <v>5.089569566431379</v>
      </c>
      <c r="N18" s="15"/>
      <c r="O18" s="15"/>
      <c r="P18" s="14"/>
      <c r="Q18" s="14"/>
      <c r="R18" s="14">
        <v>0</v>
      </c>
      <c r="S18" s="14"/>
      <c r="T18" s="14"/>
      <c r="U18" s="14">
        <v>0</v>
      </c>
      <c r="V18" s="19"/>
    </row>
    <row r="19" spans="1:22" ht="14.25" customHeight="1">
      <c r="A19" s="9">
        <v>10</v>
      </c>
      <c r="B19" s="4" t="s">
        <v>24</v>
      </c>
      <c r="C19" s="5">
        <v>22</v>
      </c>
      <c r="D19" s="5">
        <v>22</v>
      </c>
      <c r="E19" s="14">
        <v>26.76</v>
      </c>
      <c r="F19" s="14">
        <v>21.53</v>
      </c>
      <c r="G19" s="14">
        <v>30.97</v>
      </c>
      <c r="H19" s="14">
        <v>23.68</v>
      </c>
      <c r="I19" s="14">
        <v>0.10743801652892562</v>
      </c>
      <c r="J19" s="14">
        <v>0.05</v>
      </c>
      <c r="K19" s="14">
        <v>26.867438016528926</v>
      </c>
      <c r="L19" s="14">
        <v>31.02</v>
      </c>
      <c r="M19" s="19">
        <v>15.455742303811789</v>
      </c>
      <c r="N19" s="15">
        <v>58</v>
      </c>
      <c r="O19" s="15">
        <v>58</v>
      </c>
      <c r="P19" s="14">
        <v>276.898119122257</v>
      </c>
      <c r="Q19" s="14">
        <v>496.641065830721</v>
      </c>
      <c r="R19" s="14">
        <v>0.81</v>
      </c>
      <c r="S19" s="14">
        <v>0.4341692789968652</v>
      </c>
      <c r="T19" s="14">
        <v>277.708119122257</v>
      </c>
      <c r="U19" s="14">
        <v>497.0752351097179</v>
      </c>
      <c r="V19" s="19">
        <v>78.99197066359</v>
      </c>
    </row>
    <row r="20" spans="1:22" ht="14.25" customHeight="1">
      <c r="A20" s="9">
        <v>11</v>
      </c>
      <c r="B20" s="4" t="s">
        <v>25</v>
      </c>
      <c r="C20" s="5">
        <v>16</v>
      </c>
      <c r="D20" s="5">
        <v>16</v>
      </c>
      <c r="E20" s="14">
        <v>25.26</v>
      </c>
      <c r="F20" s="14">
        <v>20.64</v>
      </c>
      <c r="G20" s="14">
        <v>24.27</v>
      </c>
      <c r="H20" s="14">
        <v>20.94</v>
      </c>
      <c r="I20" s="14">
        <v>1.2329545454545454</v>
      </c>
      <c r="J20" s="14">
        <v>0.11</v>
      </c>
      <c r="K20" s="14">
        <v>26.49295454545455</v>
      </c>
      <c r="L20" s="14">
        <v>24.38</v>
      </c>
      <c r="M20" s="19">
        <v>-7.9755338040130965</v>
      </c>
      <c r="N20" s="15"/>
      <c r="O20" s="15"/>
      <c r="P20" s="14"/>
      <c r="Q20" s="14"/>
      <c r="R20" s="14">
        <v>0</v>
      </c>
      <c r="S20" s="14"/>
      <c r="T20" s="14"/>
      <c r="U20" s="14">
        <v>0</v>
      </c>
      <c r="V20" s="19"/>
    </row>
    <row r="21" spans="1:22" ht="14.25" customHeight="1">
      <c r="A21" s="9">
        <v>12</v>
      </c>
      <c r="B21" s="4" t="s">
        <v>26</v>
      </c>
      <c r="C21" s="5">
        <v>37</v>
      </c>
      <c r="D21" s="5">
        <v>37</v>
      </c>
      <c r="E21" s="14">
        <v>26.69</v>
      </c>
      <c r="F21" s="14">
        <v>22.73</v>
      </c>
      <c r="G21" s="14">
        <v>29.18</v>
      </c>
      <c r="H21" s="14">
        <v>24.81</v>
      </c>
      <c r="I21" s="14">
        <v>4.14987714987715</v>
      </c>
      <c r="J21" s="14">
        <v>0.08</v>
      </c>
      <c r="K21" s="14">
        <v>30.83987714987715</v>
      </c>
      <c r="L21" s="14">
        <v>29.259999999999998</v>
      </c>
      <c r="M21" s="19">
        <v>-5.122838661772832</v>
      </c>
      <c r="N21" s="15"/>
      <c r="O21" s="15"/>
      <c r="P21" s="14"/>
      <c r="Q21" s="14"/>
      <c r="R21" s="14">
        <v>0</v>
      </c>
      <c r="S21" s="14"/>
      <c r="T21" s="14"/>
      <c r="U21" s="14">
        <v>0</v>
      </c>
      <c r="V21" s="19"/>
    </row>
    <row r="22" spans="1:22" ht="14.25" customHeight="1">
      <c r="A22" s="9">
        <v>13</v>
      </c>
      <c r="B22" s="4" t="s">
        <v>27</v>
      </c>
      <c r="C22" s="5">
        <v>31</v>
      </c>
      <c r="D22" s="5">
        <v>31</v>
      </c>
      <c r="E22" s="14">
        <v>34.11</v>
      </c>
      <c r="F22" s="14">
        <v>27.83</v>
      </c>
      <c r="G22" s="14">
        <v>30.12</v>
      </c>
      <c r="H22" s="14">
        <v>24.91</v>
      </c>
      <c r="I22" s="14">
        <v>4.43108504398827</v>
      </c>
      <c r="J22" s="14">
        <v>0.07</v>
      </c>
      <c r="K22" s="14">
        <v>38.54108504398827</v>
      </c>
      <c r="L22" s="14">
        <v>30.19</v>
      </c>
      <c r="M22" s="19">
        <v>-21.66800710062232</v>
      </c>
      <c r="N22" s="15">
        <v>61</v>
      </c>
      <c r="O22" s="15">
        <v>61</v>
      </c>
      <c r="P22" s="14">
        <v>164.54694485842026</v>
      </c>
      <c r="Q22" s="14">
        <v>23.82861400894188</v>
      </c>
      <c r="R22" s="14">
        <v>0.54</v>
      </c>
      <c r="S22" s="14">
        <v>0.07302533532041729</v>
      </c>
      <c r="T22" s="14">
        <v>165.08694485842025</v>
      </c>
      <c r="U22" s="14">
        <v>23.901639344262296</v>
      </c>
      <c r="V22" s="19">
        <v>-85.52178710148128</v>
      </c>
    </row>
    <row r="23" spans="1:22" ht="14.25" customHeight="1">
      <c r="A23" s="9">
        <v>14</v>
      </c>
      <c r="B23" s="4" t="s">
        <v>28</v>
      </c>
      <c r="C23" s="5">
        <v>16</v>
      </c>
      <c r="D23" s="5">
        <v>16</v>
      </c>
      <c r="E23" s="14">
        <v>39.72</v>
      </c>
      <c r="F23" s="14">
        <v>33.7</v>
      </c>
      <c r="G23" s="14">
        <v>33.73</v>
      </c>
      <c r="H23" s="14">
        <v>28.29</v>
      </c>
      <c r="I23" s="14">
        <v>0.16477272727272727</v>
      </c>
      <c r="J23" s="14">
        <v>0.06</v>
      </c>
      <c r="K23" s="14">
        <v>39.884772727272725</v>
      </c>
      <c r="L23" s="14">
        <v>33.79</v>
      </c>
      <c r="M23" s="19">
        <v>-15.28095137697801</v>
      </c>
      <c r="N23" s="15"/>
      <c r="O23" s="15"/>
      <c r="P23" s="14"/>
      <c r="Q23" s="14"/>
      <c r="R23" s="14">
        <v>0</v>
      </c>
      <c r="S23" s="14"/>
      <c r="T23" s="14"/>
      <c r="U23" s="14">
        <v>0</v>
      </c>
      <c r="V23" s="19"/>
    </row>
    <row r="24" spans="1:22" ht="14.25" customHeight="1">
      <c r="A24" s="9">
        <v>15</v>
      </c>
      <c r="B24" s="4" t="s">
        <v>29</v>
      </c>
      <c r="C24" s="5">
        <v>31</v>
      </c>
      <c r="D24" s="5">
        <v>31</v>
      </c>
      <c r="E24" s="14">
        <v>21.72</v>
      </c>
      <c r="F24" s="14">
        <v>19.12</v>
      </c>
      <c r="G24" s="14">
        <v>29.25</v>
      </c>
      <c r="H24" s="14">
        <v>21.82</v>
      </c>
      <c r="I24" s="14">
        <v>0.4838709677419355</v>
      </c>
      <c r="J24" s="14">
        <v>0.1</v>
      </c>
      <c r="K24" s="14">
        <v>22.203870967741935</v>
      </c>
      <c r="L24" s="14">
        <v>29.35</v>
      </c>
      <c r="M24" s="19">
        <v>32.18415853091588</v>
      </c>
      <c r="N24" s="15">
        <v>37</v>
      </c>
      <c r="O24" s="15">
        <v>37</v>
      </c>
      <c r="P24" s="14">
        <v>274.97542997542996</v>
      </c>
      <c r="Q24" s="14">
        <v>77.57739557739558</v>
      </c>
      <c r="R24" s="14">
        <v>0.18</v>
      </c>
      <c r="S24" s="14">
        <v>0.12285012285012285</v>
      </c>
      <c r="T24" s="14">
        <v>275.15542997542997</v>
      </c>
      <c r="U24" s="14">
        <v>77.7002457002457</v>
      </c>
      <c r="V24" s="19">
        <v>-71.76132569610422</v>
      </c>
    </row>
    <row r="25" spans="1:22" ht="14.25" customHeight="1">
      <c r="A25" s="9">
        <v>16</v>
      </c>
      <c r="B25" s="4" t="s">
        <v>30</v>
      </c>
      <c r="C25" s="5">
        <v>22</v>
      </c>
      <c r="D25" s="5">
        <v>22</v>
      </c>
      <c r="E25" s="14">
        <v>34.94</v>
      </c>
      <c r="F25" s="14">
        <v>31.56</v>
      </c>
      <c r="G25" s="14">
        <v>33.04</v>
      </c>
      <c r="H25" s="14">
        <v>28.75</v>
      </c>
      <c r="I25" s="14">
        <v>0.5082644628099173</v>
      </c>
      <c r="J25" s="14">
        <v>0.11</v>
      </c>
      <c r="K25" s="14">
        <v>35.44826446280992</v>
      </c>
      <c r="L25" s="14">
        <v>33.15</v>
      </c>
      <c r="M25" s="19">
        <v>-6.4834329624828655</v>
      </c>
      <c r="N25" s="15"/>
      <c r="O25" s="15"/>
      <c r="P25" s="14"/>
      <c r="Q25" s="14"/>
      <c r="R25" s="14">
        <v>0</v>
      </c>
      <c r="S25" s="14"/>
      <c r="T25" s="14"/>
      <c r="U25" s="14">
        <v>0</v>
      </c>
      <c r="V25" s="19"/>
    </row>
    <row r="26" spans="1:22" ht="14.25" customHeight="1">
      <c r="A26" s="9">
        <v>17</v>
      </c>
      <c r="B26" s="4" t="s">
        <v>31</v>
      </c>
      <c r="C26" s="5">
        <v>16</v>
      </c>
      <c r="D26" s="5">
        <v>16</v>
      </c>
      <c r="E26" s="14">
        <v>29.95</v>
      </c>
      <c r="F26" s="14">
        <v>24.74</v>
      </c>
      <c r="G26" s="14">
        <v>28.16</v>
      </c>
      <c r="H26" s="14">
        <v>23.96</v>
      </c>
      <c r="I26" s="14">
        <v>0.1590909090909091</v>
      </c>
      <c r="J26" s="14">
        <v>0.15</v>
      </c>
      <c r="K26" s="14">
        <v>30.10909090909091</v>
      </c>
      <c r="L26" s="14">
        <v>28.31</v>
      </c>
      <c r="M26" s="19">
        <v>-5.975241545893724</v>
      </c>
      <c r="N26" s="15"/>
      <c r="O26" s="15"/>
      <c r="P26" s="14"/>
      <c r="Q26" s="14"/>
      <c r="R26" s="14">
        <v>0</v>
      </c>
      <c r="S26" s="14"/>
      <c r="T26" s="14"/>
      <c r="U26" s="14">
        <v>0</v>
      </c>
      <c r="V26" s="19"/>
    </row>
    <row r="27" spans="1:22" ht="14.25" customHeight="1">
      <c r="A27" s="9">
        <v>18</v>
      </c>
      <c r="B27" s="4" t="s">
        <v>32</v>
      </c>
      <c r="C27" s="5">
        <v>16</v>
      </c>
      <c r="D27" s="5">
        <v>16</v>
      </c>
      <c r="E27" s="14">
        <v>63</v>
      </c>
      <c r="F27" s="14">
        <v>55.3</v>
      </c>
      <c r="G27" s="14">
        <v>52.07</v>
      </c>
      <c r="H27" s="14">
        <v>50.6</v>
      </c>
      <c r="I27" s="14">
        <v>0.11363636363636363</v>
      </c>
      <c r="J27" s="14">
        <v>0.11</v>
      </c>
      <c r="K27" s="14">
        <v>63.11363636363637</v>
      </c>
      <c r="L27" s="14">
        <v>52.18</v>
      </c>
      <c r="M27" s="19">
        <v>-17.32373064458048</v>
      </c>
      <c r="N27" s="15"/>
      <c r="O27" s="15"/>
      <c r="P27" s="14"/>
      <c r="Q27" s="14"/>
      <c r="R27" s="14">
        <v>0</v>
      </c>
      <c r="S27" s="14"/>
      <c r="T27" s="14"/>
      <c r="U27" s="14">
        <v>0</v>
      </c>
      <c r="V27" s="19"/>
    </row>
    <row r="28" spans="1:22" ht="14.25" customHeight="1">
      <c r="A28" s="9">
        <v>19</v>
      </c>
      <c r="B28" s="4" t="s">
        <v>33</v>
      </c>
      <c r="C28" s="5">
        <v>16</v>
      </c>
      <c r="D28" s="5">
        <v>16</v>
      </c>
      <c r="E28" s="14">
        <v>25.06</v>
      </c>
      <c r="F28" s="14">
        <v>23.93</v>
      </c>
      <c r="G28" s="14">
        <v>20.38</v>
      </c>
      <c r="H28" s="14">
        <v>18.6</v>
      </c>
      <c r="I28" s="14">
        <v>0.06818181818181818</v>
      </c>
      <c r="J28" s="14">
        <v>0.05</v>
      </c>
      <c r="K28" s="14">
        <v>25.128181818181815</v>
      </c>
      <c r="L28" s="14">
        <v>20.43</v>
      </c>
      <c r="M28" s="19">
        <v>-18.696863355160815</v>
      </c>
      <c r="N28" s="15"/>
      <c r="O28" s="15"/>
      <c r="P28" s="14"/>
      <c r="Q28" s="14"/>
      <c r="R28" s="14">
        <v>0</v>
      </c>
      <c r="S28" s="14"/>
      <c r="T28" s="14"/>
      <c r="U28" s="14">
        <v>0</v>
      </c>
      <c r="V28" s="19"/>
    </row>
    <row r="29" spans="1:22" ht="14.25" customHeight="1">
      <c r="A29" s="9">
        <v>20</v>
      </c>
      <c r="B29" s="4" t="s">
        <v>34</v>
      </c>
      <c r="C29" s="5">
        <v>40</v>
      </c>
      <c r="D29" s="5">
        <v>40</v>
      </c>
      <c r="E29" s="14">
        <v>36.9</v>
      </c>
      <c r="F29" s="14">
        <v>28.18</v>
      </c>
      <c r="G29" s="14">
        <v>37.47</v>
      </c>
      <c r="H29" s="14">
        <v>27.53</v>
      </c>
      <c r="I29" s="14">
        <v>1.1636363636363636</v>
      </c>
      <c r="J29" s="14">
        <v>0.09</v>
      </c>
      <c r="K29" s="14">
        <v>38.06363636363636</v>
      </c>
      <c r="L29" s="14">
        <v>37.56</v>
      </c>
      <c r="M29" s="19">
        <v>-1.3231430618581186</v>
      </c>
      <c r="N29" s="15">
        <v>43</v>
      </c>
      <c r="O29" s="15">
        <v>43</v>
      </c>
      <c r="P29" s="14">
        <v>94.53276955602537</v>
      </c>
      <c r="Q29" s="14">
        <v>381.5708245243129</v>
      </c>
      <c r="R29" s="14">
        <v>0.04</v>
      </c>
      <c r="S29" s="14">
        <v>0.10359408033826639</v>
      </c>
      <c r="T29" s="14">
        <v>94.57276955602538</v>
      </c>
      <c r="U29" s="14">
        <v>381.6744186046512</v>
      </c>
      <c r="V29" s="19">
        <v>303.57749952384063</v>
      </c>
    </row>
    <row r="30" spans="1:22" ht="14.25" customHeight="1">
      <c r="A30" s="9">
        <v>21</v>
      </c>
      <c r="B30" s="4" t="s">
        <v>35</v>
      </c>
      <c r="C30" s="5">
        <v>16</v>
      </c>
      <c r="D30" s="5">
        <v>16</v>
      </c>
      <c r="E30" s="14">
        <v>31.9</v>
      </c>
      <c r="F30" s="14">
        <v>27.53</v>
      </c>
      <c r="G30" s="14">
        <v>28.72</v>
      </c>
      <c r="H30" s="14">
        <v>24.59</v>
      </c>
      <c r="I30" s="14">
        <v>8.318181818181818</v>
      </c>
      <c r="J30" s="14">
        <v>0.08</v>
      </c>
      <c r="K30" s="14">
        <v>40.21818181818182</v>
      </c>
      <c r="L30" s="14">
        <v>28.799999999999997</v>
      </c>
      <c r="M30" s="19">
        <v>-28.390596745027125</v>
      </c>
      <c r="N30" s="15"/>
      <c r="O30" s="15"/>
      <c r="P30" s="14"/>
      <c r="Q30" s="14"/>
      <c r="R30" s="14">
        <v>0</v>
      </c>
      <c r="S30" s="14"/>
      <c r="T30" s="14"/>
      <c r="U30" s="14">
        <v>0</v>
      </c>
      <c r="V30" s="19"/>
    </row>
    <row r="31" spans="1:22" ht="14.25" customHeight="1">
      <c r="A31" s="9">
        <v>22</v>
      </c>
      <c r="B31" s="4" t="s">
        <v>36</v>
      </c>
      <c r="C31" s="5">
        <v>19</v>
      </c>
      <c r="D31" s="5">
        <v>19</v>
      </c>
      <c r="E31" s="14">
        <v>39.71</v>
      </c>
      <c r="F31" s="14">
        <v>31.76</v>
      </c>
      <c r="G31" s="14">
        <v>24.42</v>
      </c>
      <c r="H31" s="14">
        <v>20.07</v>
      </c>
      <c r="I31" s="14">
        <v>0.41626794258373206</v>
      </c>
      <c r="J31" s="14">
        <v>0.11</v>
      </c>
      <c r="K31" s="14">
        <v>40.12626794258373</v>
      </c>
      <c r="L31" s="14">
        <v>24.53</v>
      </c>
      <c r="M31" s="19">
        <v>-38.867975374386354</v>
      </c>
      <c r="N31" s="15"/>
      <c r="O31" s="15"/>
      <c r="P31" s="14"/>
      <c r="Q31" s="14"/>
      <c r="R31" s="14">
        <v>0</v>
      </c>
      <c r="S31" s="14"/>
      <c r="T31" s="14"/>
      <c r="U31" s="14">
        <v>0</v>
      </c>
      <c r="V31" s="19"/>
    </row>
    <row r="32" spans="1:22" ht="14.25" customHeight="1">
      <c r="A32" s="9">
        <v>23</v>
      </c>
      <c r="B32" s="4" t="s">
        <v>37</v>
      </c>
      <c r="C32" s="5">
        <v>19</v>
      </c>
      <c r="D32" s="5">
        <v>19</v>
      </c>
      <c r="E32" s="14">
        <v>25.11</v>
      </c>
      <c r="F32" s="14">
        <v>20.12</v>
      </c>
      <c r="G32" s="14">
        <v>20.55</v>
      </c>
      <c r="H32" s="14">
        <v>17.81</v>
      </c>
      <c r="I32" s="14">
        <v>0.23923444976076558</v>
      </c>
      <c r="J32" s="14">
        <v>0.1</v>
      </c>
      <c r="K32" s="14">
        <v>25.349234449760765</v>
      </c>
      <c r="L32" s="14">
        <v>20.650000000000002</v>
      </c>
      <c r="M32" s="19">
        <v>-18.53797383536019</v>
      </c>
      <c r="N32" s="15"/>
      <c r="O32" s="15"/>
      <c r="P32" s="14"/>
      <c r="Q32" s="14"/>
      <c r="R32" s="14">
        <v>0</v>
      </c>
      <c r="S32" s="14"/>
      <c r="T32" s="14"/>
      <c r="U32" s="14">
        <v>0</v>
      </c>
      <c r="V32" s="19"/>
    </row>
    <row r="33" spans="1:22" ht="14.25" customHeight="1">
      <c r="A33" s="9">
        <v>24</v>
      </c>
      <c r="B33" s="4" t="s">
        <v>38</v>
      </c>
      <c r="C33" s="5">
        <v>13</v>
      </c>
      <c r="D33" s="5">
        <v>13</v>
      </c>
      <c r="E33" s="14">
        <v>22.79</v>
      </c>
      <c r="F33" s="14">
        <v>20.05</v>
      </c>
      <c r="G33" s="14">
        <v>22.45</v>
      </c>
      <c r="H33" s="14">
        <v>19.03</v>
      </c>
      <c r="I33" s="14">
        <v>0.006993006993006993</v>
      </c>
      <c r="J33" s="14">
        <v>0.07</v>
      </c>
      <c r="K33" s="14">
        <v>22.796993006993006</v>
      </c>
      <c r="L33" s="14">
        <v>22.52</v>
      </c>
      <c r="M33" s="19">
        <v>-1.2150418562133893</v>
      </c>
      <c r="N33" s="15"/>
      <c r="O33" s="15"/>
      <c r="P33" s="14"/>
      <c r="Q33" s="14"/>
      <c r="R33" s="14">
        <v>0</v>
      </c>
      <c r="S33" s="14"/>
      <c r="T33" s="14"/>
      <c r="U33" s="14">
        <v>0</v>
      </c>
      <c r="V33" s="19"/>
    </row>
    <row r="34" spans="1:22" ht="14.25" customHeight="1">
      <c r="A34" s="9">
        <v>25</v>
      </c>
      <c r="B34" s="4" t="s">
        <v>39</v>
      </c>
      <c r="C34" s="5">
        <v>16</v>
      </c>
      <c r="D34" s="5">
        <v>16</v>
      </c>
      <c r="E34" s="14">
        <v>25.55</v>
      </c>
      <c r="F34" s="14">
        <v>18.56</v>
      </c>
      <c r="G34" s="14">
        <v>28.05</v>
      </c>
      <c r="H34" s="14">
        <v>22.8</v>
      </c>
      <c r="I34" s="14">
        <v>0.23295454545454544</v>
      </c>
      <c r="J34" s="14">
        <v>0.07</v>
      </c>
      <c r="K34" s="14">
        <v>25.782954545454547</v>
      </c>
      <c r="L34" s="14">
        <v>28.12</v>
      </c>
      <c r="M34" s="19">
        <v>9.064304288421681</v>
      </c>
      <c r="N34" s="15"/>
      <c r="O34" s="15"/>
      <c r="P34" s="14"/>
      <c r="Q34" s="14"/>
      <c r="R34" s="14">
        <v>0</v>
      </c>
      <c r="S34" s="14"/>
      <c r="T34" s="14"/>
      <c r="U34" s="14">
        <v>0</v>
      </c>
      <c r="V34" s="19"/>
    </row>
    <row r="35" spans="1:22" ht="14.25" customHeight="1">
      <c r="A35" s="9">
        <v>26</v>
      </c>
      <c r="B35" s="4" t="s">
        <v>40</v>
      </c>
      <c r="C35" s="5">
        <v>49</v>
      </c>
      <c r="D35" s="5">
        <v>49</v>
      </c>
      <c r="E35" s="14">
        <v>34.21</v>
      </c>
      <c r="F35" s="14">
        <v>26.94</v>
      </c>
      <c r="G35" s="14">
        <v>39.95</v>
      </c>
      <c r="H35" s="14">
        <v>32.62</v>
      </c>
      <c r="I35" s="14">
        <v>0.2096474953617811</v>
      </c>
      <c r="J35" s="14">
        <v>0.18</v>
      </c>
      <c r="K35" s="14">
        <v>34.41964749536178</v>
      </c>
      <c r="L35" s="14">
        <v>40.13</v>
      </c>
      <c r="M35" s="19">
        <v>16.590386364089653</v>
      </c>
      <c r="N35" s="15"/>
      <c r="O35" s="15"/>
      <c r="P35" s="14"/>
      <c r="Q35" s="14"/>
      <c r="R35" s="14">
        <v>0</v>
      </c>
      <c r="S35" s="14"/>
      <c r="T35" s="14"/>
      <c r="U35" s="14">
        <v>0</v>
      </c>
      <c r="V35" s="19"/>
    </row>
    <row r="36" spans="1:22" ht="14.25" customHeight="1">
      <c r="A36" s="9">
        <v>27</v>
      </c>
      <c r="B36" s="4" t="s">
        <v>41</v>
      </c>
      <c r="C36" s="5">
        <v>14</v>
      </c>
      <c r="D36" s="16">
        <v>14</v>
      </c>
      <c r="E36" s="14">
        <v>21.59</v>
      </c>
      <c r="F36" s="14">
        <v>17.92</v>
      </c>
      <c r="G36" s="14">
        <v>21.84</v>
      </c>
      <c r="H36" s="14">
        <v>17.78</v>
      </c>
      <c r="I36" s="14">
        <v>0.6948051948051948</v>
      </c>
      <c r="J36" s="14">
        <v>0.16</v>
      </c>
      <c r="K36" s="14">
        <v>22.284805194805195</v>
      </c>
      <c r="L36" s="14">
        <v>22</v>
      </c>
      <c r="M36" s="19">
        <v>-1.2780241618247885</v>
      </c>
      <c r="N36" s="15">
        <v>22</v>
      </c>
      <c r="O36" s="15">
        <v>22</v>
      </c>
      <c r="P36" s="14">
        <v>280.6239669421488</v>
      </c>
      <c r="Q36" s="14">
        <v>21.066985645933013</v>
      </c>
      <c r="R36" s="14">
        <v>0.21</v>
      </c>
      <c r="S36" s="14">
        <v>0.23923444976076558</v>
      </c>
      <c r="T36" s="14">
        <v>280.8339669421488</v>
      </c>
      <c r="U36" s="14">
        <v>21.306220095693778</v>
      </c>
      <c r="V36" s="19">
        <v>-92.41323251325834</v>
      </c>
    </row>
    <row r="37" spans="1:22" ht="14.25" customHeight="1">
      <c r="A37" s="30"/>
      <c r="B37" s="33" t="s">
        <v>9</v>
      </c>
      <c r="C37" s="32">
        <v>672</v>
      </c>
      <c r="D37" s="32">
        <v>672</v>
      </c>
      <c r="E37" s="31">
        <v>31.525162337662337</v>
      </c>
      <c r="F37" s="31">
        <v>26.367559523809522</v>
      </c>
      <c r="G37" s="31">
        <v>30.708603896103895</v>
      </c>
      <c r="H37" s="31">
        <v>25.658685064935067</v>
      </c>
      <c r="I37" s="31">
        <v>1.2989718614718615</v>
      </c>
      <c r="J37" s="31">
        <v>0.11228354978354979</v>
      </c>
      <c r="K37" s="31">
        <v>32.8241341991342</v>
      </c>
      <c r="L37" s="31">
        <v>30.820887445887443</v>
      </c>
      <c r="M37" s="31">
        <v>-6.102969056529133</v>
      </c>
      <c r="N37" s="32">
        <v>402</v>
      </c>
      <c r="O37" s="32">
        <v>402</v>
      </c>
      <c r="P37" s="31">
        <v>263.66101311623703</v>
      </c>
      <c r="Q37" s="31">
        <v>176.1971958389869</v>
      </c>
      <c r="R37" s="31">
        <v>0.6370420624151968</v>
      </c>
      <c r="S37" s="31">
        <v>0.1519674355495251</v>
      </c>
      <c r="T37" s="31">
        <v>264.29805517865225</v>
      </c>
      <c r="U37" s="31">
        <v>176.3491632745364</v>
      </c>
      <c r="V37" s="31">
        <v>-33.27640524810779</v>
      </c>
    </row>
    <row r="38" spans="6:12" ht="12.75">
      <c r="F38" s="17"/>
      <c r="G38" s="17"/>
      <c r="H38" s="17"/>
      <c r="I38" s="17"/>
      <c r="J38" s="17"/>
      <c r="K38" s="17"/>
      <c r="L38" s="17"/>
    </row>
    <row r="39" spans="6:12" ht="12.75">
      <c r="F39" s="17"/>
      <c r="G39" s="17"/>
      <c r="H39" s="17"/>
      <c r="I39" s="17"/>
      <c r="J39" s="17"/>
      <c r="K39" s="17"/>
      <c r="L39" s="17"/>
    </row>
    <row r="40" spans="6:12" ht="12.75">
      <c r="F40" s="17"/>
      <c r="G40" s="17"/>
      <c r="H40" s="17"/>
      <c r="I40" s="17"/>
      <c r="J40" s="17"/>
      <c r="K40" s="17"/>
      <c r="L40" s="17"/>
    </row>
  </sheetData>
  <sheetProtection/>
  <mergeCells count="31">
    <mergeCell ref="A2:V2"/>
    <mergeCell ref="A5:A8"/>
    <mergeCell ref="B5:B8"/>
    <mergeCell ref="C5:M5"/>
    <mergeCell ref="N5:V5"/>
    <mergeCell ref="M6:M8"/>
    <mergeCell ref="U7:U8"/>
    <mergeCell ref="O7:O8"/>
    <mergeCell ref="P7:P8"/>
    <mergeCell ref="Q7:Q8"/>
    <mergeCell ref="R7:R8"/>
    <mergeCell ref="T7:T8"/>
    <mergeCell ref="J7:J8"/>
    <mergeCell ref="K7:K8"/>
    <mergeCell ref="L7:L8"/>
    <mergeCell ref="C6:D6"/>
    <mergeCell ref="V6:V8"/>
    <mergeCell ref="C7:C8"/>
    <mergeCell ref="D7:D8"/>
    <mergeCell ref="E7:F7"/>
    <mergeCell ref="T6:U6"/>
    <mergeCell ref="N6:O6"/>
    <mergeCell ref="P6:Q6"/>
    <mergeCell ref="R6:S6"/>
    <mergeCell ref="G7:H7"/>
    <mergeCell ref="I7:I8"/>
    <mergeCell ref="N7:N8"/>
    <mergeCell ref="S7:S8"/>
    <mergeCell ref="E6:H6"/>
    <mergeCell ref="I6:J6"/>
    <mergeCell ref="K6:L6"/>
  </mergeCells>
  <conditionalFormatting sqref="E7:H7 M10:M37 U10:V37 Q1:S65536">
    <cfRule type="cellIs" priority="1" dxfId="3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L3" sqref="L3"/>
    </sheetView>
  </sheetViews>
  <sheetFormatPr defaultColWidth="9.00390625" defaultRowHeight="12.75"/>
  <sheetData>
    <row r="1" spans="1:15" ht="12.75">
      <c r="A1" s="6" t="s">
        <v>42</v>
      </c>
      <c r="B1" s="6" t="s">
        <v>43</v>
      </c>
      <c r="C1" s="6" t="s">
        <v>44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49</v>
      </c>
      <c r="I1" s="6" t="s">
        <v>50</v>
      </c>
      <c r="J1" s="6" t="s">
        <v>51</v>
      </c>
      <c r="K1" s="6" t="s">
        <v>52</v>
      </c>
      <c r="L1" s="6" t="s">
        <v>53</v>
      </c>
      <c r="M1" s="6" t="s">
        <v>54</v>
      </c>
      <c r="N1" s="6" t="s">
        <v>55</v>
      </c>
      <c r="O1" s="6" t="s">
        <v>56</v>
      </c>
    </row>
    <row r="2" spans="1:15" ht="12.75">
      <c r="A2" s="6">
        <v>0</v>
      </c>
      <c r="B2" s="6">
        <v>0</v>
      </c>
      <c r="C2" s="6">
        <v>36.21</v>
      </c>
      <c r="D2" s="6">
        <v>31.18</v>
      </c>
      <c r="E2" s="6">
        <v>0</v>
      </c>
      <c r="F2" s="6">
        <v>0.24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36.45</v>
      </c>
      <c r="M2" s="6">
        <v>0</v>
      </c>
      <c r="N2" s="6">
        <v>0</v>
      </c>
      <c r="O2" s="18">
        <v>0</v>
      </c>
    </row>
    <row r="3" spans="1:15" ht="12.75">
      <c r="A3" s="6">
        <v>0</v>
      </c>
      <c r="B3" s="6">
        <v>0</v>
      </c>
      <c r="C3" s="6">
        <v>18.57</v>
      </c>
      <c r="D3" s="6">
        <v>17.24</v>
      </c>
      <c r="E3" s="6">
        <v>0</v>
      </c>
      <c r="F3" s="6">
        <v>0.07</v>
      </c>
      <c r="G3" s="6">
        <v>0</v>
      </c>
      <c r="H3" s="6">
        <v>0</v>
      </c>
      <c r="I3" s="6">
        <v>0</v>
      </c>
      <c r="J3" s="6">
        <v>0</v>
      </c>
      <c r="K3" s="6">
        <v>65.6</v>
      </c>
      <c r="L3" s="6">
        <v>18.64</v>
      </c>
      <c r="M3" s="6">
        <v>0.11</v>
      </c>
      <c r="N3" s="6">
        <v>0</v>
      </c>
      <c r="O3" s="18">
        <v>0</v>
      </c>
    </row>
    <row r="4" spans="1:15" ht="12.75">
      <c r="A4" s="6">
        <v>0</v>
      </c>
      <c r="B4" s="6">
        <v>0</v>
      </c>
      <c r="C4" s="6">
        <v>17.41</v>
      </c>
      <c r="D4" s="6">
        <v>14.44</v>
      </c>
      <c r="E4" s="6">
        <v>0</v>
      </c>
      <c r="F4" s="6">
        <v>0.17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17.580000000000002</v>
      </c>
      <c r="M4" s="6">
        <v>0</v>
      </c>
      <c r="N4" s="6">
        <v>0</v>
      </c>
      <c r="O4" s="18">
        <v>0</v>
      </c>
    </row>
    <row r="5" spans="1:15" ht="12.75">
      <c r="A5" s="6">
        <v>0</v>
      </c>
      <c r="B5" s="6">
        <v>0</v>
      </c>
      <c r="C5" s="6">
        <v>35.51</v>
      </c>
      <c r="D5" s="6">
        <v>30.65</v>
      </c>
      <c r="E5" s="6">
        <v>0</v>
      </c>
      <c r="F5" s="6">
        <v>0.06</v>
      </c>
      <c r="G5" s="6">
        <v>0</v>
      </c>
      <c r="H5" s="6">
        <v>0</v>
      </c>
      <c r="I5" s="6">
        <v>0</v>
      </c>
      <c r="J5" s="6">
        <v>0</v>
      </c>
      <c r="K5" s="6">
        <v>38.04</v>
      </c>
      <c r="L5" s="6">
        <v>35.57</v>
      </c>
      <c r="M5" s="6">
        <v>0.1</v>
      </c>
      <c r="N5" s="6">
        <v>0</v>
      </c>
      <c r="O5" s="18">
        <v>0</v>
      </c>
    </row>
    <row r="6" spans="1:15" ht="12.75">
      <c r="A6" s="6">
        <v>0</v>
      </c>
      <c r="B6" s="6">
        <v>0</v>
      </c>
      <c r="C6" s="6">
        <v>29.72</v>
      </c>
      <c r="D6" s="6">
        <v>25.82</v>
      </c>
      <c r="E6" s="6">
        <v>0</v>
      </c>
      <c r="F6" s="6">
        <v>0.23</v>
      </c>
      <c r="G6" s="6">
        <v>0</v>
      </c>
      <c r="H6" s="6">
        <v>0</v>
      </c>
      <c r="I6" s="6">
        <v>0</v>
      </c>
      <c r="J6" s="6">
        <v>0</v>
      </c>
      <c r="K6" s="6">
        <v>472.22</v>
      </c>
      <c r="L6" s="6">
        <v>29.95</v>
      </c>
      <c r="M6" s="6">
        <v>0.41</v>
      </c>
      <c r="N6" s="6">
        <v>0</v>
      </c>
      <c r="O6" s="18">
        <v>0</v>
      </c>
    </row>
    <row r="7" spans="1:15" ht="12.75">
      <c r="A7" s="6">
        <v>0</v>
      </c>
      <c r="B7" s="6">
        <v>0</v>
      </c>
      <c r="C7" s="6">
        <v>43.24</v>
      </c>
      <c r="D7" s="6">
        <v>36.15</v>
      </c>
      <c r="E7" s="6">
        <v>0</v>
      </c>
      <c r="F7" s="6">
        <v>0.16</v>
      </c>
      <c r="G7" s="6">
        <v>0</v>
      </c>
      <c r="H7" s="6">
        <v>0</v>
      </c>
      <c r="I7" s="6">
        <v>0</v>
      </c>
      <c r="J7" s="6">
        <v>0</v>
      </c>
      <c r="K7" s="6">
        <v>72.68</v>
      </c>
      <c r="L7" s="6">
        <v>43.4</v>
      </c>
      <c r="M7" s="6">
        <v>0.22</v>
      </c>
      <c r="N7" s="6">
        <v>0</v>
      </c>
      <c r="O7" s="18">
        <v>0</v>
      </c>
    </row>
    <row r="8" spans="1:15" ht="12.75">
      <c r="A8" s="6">
        <v>0</v>
      </c>
      <c r="B8" s="6">
        <v>0</v>
      </c>
      <c r="C8" s="6">
        <v>30.81</v>
      </c>
      <c r="D8" s="6">
        <v>19.6</v>
      </c>
      <c r="E8" s="6">
        <v>0</v>
      </c>
      <c r="F8" s="6">
        <v>0.07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30.88</v>
      </c>
      <c r="M8" s="6">
        <v>0</v>
      </c>
      <c r="N8" s="6">
        <v>0</v>
      </c>
      <c r="O8" s="18">
        <v>0</v>
      </c>
    </row>
    <row r="9" spans="1:15" ht="12.75">
      <c r="A9" s="6">
        <v>0</v>
      </c>
      <c r="B9" s="6">
        <v>0</v>
      </c>
      <c r="C9" s="6">
        <v>34.14</v>
      </c>
      <c r="D9" s="6">
        <v>29.16</v>
      </c>
      <c r="E9" s="6">
        <v>0</v>
      </c>
      <c r="F9" s="6">
        <v>0.05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34.19</v>
      </c>
      <c r="M9" s="6">
        <v>0</v>
      </c>
      <c r="N9" s="6">
        <v>0</v>
      </c>
      <c r="O9" s="18">
        <v>0</v>
      </c>
    </row>
    <row r="10" spans="1:15" ht="12.75">
      <c r="A10" s="6">
        <v>0</v>
      </c>
      <c r="B10" s="6">
        <v>0</v>
      </c>
      <c r="C10" s="6">
        <v>17.71</v>
      </c>
      <c r="D10" s="6">
        <v>15.62</v>
      </c>
      <c r="E10" s="6">
        <v>0</v>
      </c>
      <c r="F10" s="6">
        <v>0.02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17.73</v>
      </c>
      <c r="M10" s="6">
        <v>0</v>
      </c>
      <c r="N10" s="6">
        <v>0</v>
      </c>
      <c r="O10" s="18">
        <v>0</v>
      </c>
    </row>
    <row r="11" spans="1:15" ht="12.75">
      <c r="A11" s="6">
        <v>0</v>
      </c>
      <c r="B11" s="6">
        <v>0</v>
      </c>
      <c r="C11" s="6">
        <v>30.97</v>
      </c>
      <c r="D11" s="6">
        <v>23.68</v>
      </c>
      <c r="E11" s="6">
        <v>0</v>
      </c>
      <c r="F11" s="6">
        <v>0.05</v>
      </c>
      <c r="G11" s="6">
        <v>0</v>
      </c>
      <c r="H11" s="6">
        <v>0</v>
      </c>
      <c r="I11" s="6">
        <v>0</v>
      </c>
      <c r="J11" s="6">
        <v>0</v>
      </c>
      <c r="K11" s="6">
        <v>130.47</v>
      </c>
      <c r="L11" s="6">
        <v>31.02</v>
      </c>
      <c r="M11" s="6">
        <v>0.21</v>
      </c>
      <c r="N11" s="6">
        <v>0</v>
      </c>
      <c r="O11" s="18">
        <v>0</v>
      </c>
    </row>
    <row r="12" spans="1:15" ht="12.75">
      <c r="A12" s="6">
        <v>0</v>
      </c>
      <c r="B12" s="6">
        <v>0</v>
      </c>
      <c r="C12" s="6">
        <v>24.27</v>
      </c>
      <c r="D12" s="6">
        <v>20.94</v>
      </c>
      <c r="E12" s="6">
        <v>0</v>
      </c>
      <c r="F12" s="6">
        <v>0.11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24.38</v>
      </c>
      <c r="M12" s="6">
        <v>0</v>
      </c>
      <c r="N12" s="6">
        <v>0</v>
      </c>
      <c r="O12" s="18">
        <v>0</v>
      </c>
    </row>
    <row r="13" spans="1:15" ht="12.75">
      <c r="A13" s="6">
        <v>0</v>
      </c>
      <c r="B13" s="6">
        <v>0</v>
      </c>
      <c r="C13" s="6">
        <v>29.18</v>
      </c>
      <c r="D13" s="6">
        <v>24.81</v>
      </c>
      <c r="E13" s="6">
        <v>0</v>
      </c>
      <c r="F13" s="6">
        <v>0.08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29.259999999999998</v>
      </c>
      <c r="M13" s="6">
        <v>0</v>
      </c>
      <c r="N13" s="6">
        <v>0</v>
      </c>
      <c r="O13" s="18">
        <v>0</v>
      </c>
    </row>
    <row r="14" spans="1:15" ht="12.75">
      <c r="A14" s="6">
        <v>0</v>
      </c>
      <c r="B14" s="6">
        <v>0</v>
      </c>
      <c r="C14" s="6">
        <v>30.12</v>
      </c>
      <c r="D14" s="6">
        <v>24.91</v>
      </c>
      <c r="E14" s="6">
        <v>0</v>
      </c>
      <c r="F14" s="6">
        <v>0.07</v>
      </c>
      <c r="G14" s="6">
        <v>0</v>
      </c>
      <c r="H14" s="6">
        <v>0</v>
      </c>
      <c r="I14" s="6">
        <v>0</v>
      </c>
      <c r="J14" s="6">
        <v>0</v>
      </c>
      <c r="K14" s="6">
        <v>25.82</v>
      </c>
      <c r="L14" s="6">
        <v>30.19</v>
      </c>
      <c r="M14" s="6">
        <v>0.29</v>
      </c>
      <c r="N14" s="6">
        <v>0</v>
      </c>
      <c r="O14" s="18">
        <v>0</v>
      </c>
    </row>
    <row r="15" spans="1:15" ht="12.75">
      <c r="A15" s="6">
        <v>0</v>
      </c>
      <c r="B15" s="6">
        <v>0</v>
      </c>
      <c r="C15" s="6">
        <v>33.73</v>
      </c>
      <c r="D15" s="6">
        <v>28.29</v>
      </c>
      <c r="E15" s="6">
        <v>0</v>
      </c>
      <c r="F15" s="6">
        <v>0.06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33.79</v>
      </c>
      <c r="M15" s="6">
        <v>0</v>
      </c>
      <c r="N15" s="6">
        <v>0</v>
      </c>
      <c r="O15" s="18">
        <v>0</v>
      </c>
    </row>
    <row r="16" spans="1:15" ht="12.75">
      <c r="A16" s="6">
        <v>0</v>
      </c>
      <c r="B16" s="6">
        <v>0</v>
      </c>
      <c r="C16" s="6">
        <v>29.25</v>
      </c>
      <c r="D16" s="6">
        <v>21.82</v>
      </c>
      <c r="E16" s="6">
        <v>0</v>
      </c>
      <c r="F16" s="6">
        <v>0.1</v>
      </c>
      <c r="G16" s="6">
        <v>0</v>
      </c>
      <c r="H16" s="6">
        <v>0</v>
      </c>
      <c r="I16" s="6">
        <v>0</v>
      </c>
      <c r="J16" s="6">
        <v>0</v>
      </c>
      <c r="K16" s="6">
        <v>529.28</v>
      </c>
      <c r="L16" s="6">
        <v>29.35</v>
      </c>
      <c r="M16" s="6">
        <v>0.14</v>
      </c>
      <c r="N16" s="6">
        <v>0</v>
      </c>
      <c r="O16" s="18">
        <v>0</v>
      </c>
    </row>
    <row r="17" spans="1:15" ht="12.75">
      <c r="A17" s="6">
        <v>0</v>
      </c>
      <c r="B17" s="6">
        <v>0</v>
      </c>
      <c r="C17" s="6">
        <v>33.04</v>
      </c>
      <c r="D17" s="6">
        <v>28.75</v>
      </c>
      <c r="E17" s="6">
        <v>0</v>
      </c>
      <c r="F17" s="6">
        <v>0.11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33.15</v>
      </c>
      <c r="M17" s="6">
        <v>0</v>
      </c>
      <c r="N17" s="6">
        <v>0</v>
      </c>
      <c r="O17" s="18">
        <v>0</v>
      </c>
    </row>
    <row r="18" spans="1:15" ht="12.75">
      <c r="A18" s="6">
        <v>0</v>
      </c>
      <c r="B18" s="6">
        <v>0</v>
      </c>
      <c r="C18" s="6">
        <v>28.16</v>
      </c>
      <c r="D18" s="6">
        <v>23.96</v>
      </c>
      <c r="E18" s="6">
        <v>0</v>
      </c>
      <c r="F18" s="6">
        <v>0.15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28.31</v>
      </c>
      <c r="M18" s="6">
        <v>0</v>
      </c>
      <c r="N18" s="6">
        <v>0</v>
      </c>
      <c r="O18" s="18">
        <v>0</v>
      </c>
    </row>
    <row r="19" spans="1:15" ht="12.75">
      <c r="A19" s="6">
        <v>0</v>
      </c>
      <c r="B19" s="6">
        <v>0</v>
      </c>
      <c r="C19" s="6">
        <v>52.07</v>
      </c>
      <c r="D19" s="6">
        <v>50.6</v>
      </c>
      <c r="E19" s="6">
        <v>0</v>
      </c>
      <c r="F19" s="6">
        <v>0.11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52.18</v>
      </c>
      <c r="M19" s="6">
        <v>0</v>
      </c>
      <c r="N19" s="6">
        <v>0</v>
      </c>
      <c r="O19" s="18">
        <v>0</v>
      </c>
    </row>
    <row r="20" spans="1:15" ht="12.75">
      <c r="A20" s="6">
        <v>0</v>
      </c>
      <c r="B20" s="6">
        <v>0</v>
      </c>
      <c r="C20" s="6">
        <v>20.38</v>
      </c>
      <c r="D20" s="6">
        <v>18.6</v>
      </c>
      <c r="E20" s="6">
        <v>0</v>
      </c>
      <c r="F20" s="6">
        <v>0.05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20.43</v>
      </c>
      <c r="M20" s="6">
        <v>0</v>
      </c>
      <c r="N20" s="6">
        <v>0</v>
      </c>
      <c r="O20" s="18">
        <v>0</v>
      </c>
    </row>
    <row r="21" spans="1:15" ht="12.75">
      <c r="A21" s="6">
        <v>0</v>
      </c>
      <c r="B21" s="6">
        <v>0</v>
      </c>
      <c r="C21" s="6">
        <v>37.47</v>
      </c>
      <c r="D21" s="6">
        <v>27.53</v>
      </c>
      <c r="E21" s="6">
        <v>0</v>
      </c>
      <c r="F21" s="6">
        <v>0.09</v>
      </c>
      <c r="G21" s="6">
        <v>0</v>
      </c>
      <c r="H21" s="6">
        <v>0</v>
      </c>
      <c r="I21" s="6">
        <v>0</v>
      </c>
      <c r="J21" s="6">
        <v>0</v>
      </c>
      <c r="K21" s="6">
        <v>350.4</v>
      </c>
      <c r="L21" s="6">
        <v>37.56</v>
      </c>
      <c r="M21" s="6">
        <v>0.12</v>
      </c>
      <c r="N21" s="6">
        <v>0</v>
      </c>
      <c r="O21" s="18">
        <v>0</v>
      </c>
    </row>
    <row r="22" spans="1:15" ht="12.75">
      <c r="A22" s="6">
        <v>0</v>
      </c>
      <c r="B22" s="6">
        <v>0</v>
      </c>
      <c r="C22" s="6">
        <v>28.72</v>
      </c>
      <c r="D22" s="6">
        <v>24.59</v>
      </c>
      <c r="E22" s="6">
        <v>0</v>
      </c>
      <c r="F22" s="6">
        <v>0.08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28.799999999999997</v>
      </c>
      <c r="M22" s="6">
        <v>0</v>
      </c>
      <c r="N22" s="6">
        <v>0</v>
      </c>
      <c r="O22" s="18">
        <v>0</v>
      </c>
    </row>
    <row r="23" spans="1:15" ht="12.75">
      <c r="A23" s="6">
        <v>0</v>
      </c>
      <c r="B23" s="6">
        <v>0</v>
      </c>
      <c r="C23" s="6">
        <v>24.42</v>
      </c>
      <c r="D23" s="6">
        <v>20.07</v>
      </c>
      <c r="E23" s="6">
        <v>0</v>
      </c>
      <c r="F23" s="6">
        <v>0.11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24.53</v>
      </c>
      <c r="M23" s="6">
        <v>0</v>
      </c>
      <c r="N23" s="6">
        <v>0</v>
      </c>
      <c r="O23" s="18">
        <v>0</v>
      </c>
    </row>
    <row r="24" spans="1:15" ht="12.75">
      <c r="A24" s="6">
        <v>0</v>
      </c>
      <c r="B24" s="6">
        <v>0</v>
      </c>
      <c r="C24" s="6">
        <v>20.55</v>
      </c>
      <c r="D24" s="6">
        <v>17.81</v>
      </c>
      <c r="E24" s="6">
        <v>0</v>
      </c>
      <c r="F24" s="6">
        <v>0.1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20.650000000000002</v>
      </c>
      <c r="M24" s="6">
        <v>0</v>
      </c>
      <c r="N24" s="6">
        <v>0</v>
      </c>
      <c r="O24" s="18">
        <v>0</v>
      </c>
    </row>
    <row r="25" spans="1:15" ht="12.75">
      <c r="A25" s="6">
        <v>0</v>
      </c>
      <c r="B25" s="6">
        <v>0</v>
      </c>
      <c r="C25" s="6">
        <v>22.45</v>
      </c>
      <c r="D25" s="6">
        <v>19.03</v>
      </c>
      <c r="E25" s="6">
        <v>0</v>
      </c>
      <c r="F25" s="6">
        <v>0.07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22.52</v>
      </c>
      <c r="M25" s="6">
        <v>0</v>
      </c>
      <c r="N25" s="6">
        <v>0</v>
      </c>
      <c r="O25" s="18">
        <v>0</v>
      </c>
    </row>
    <row r="26" spans="1:15" ht="12.75">
      <c r="A26" s="6">
        <v>0</v>
      </c>
      <c r="B26" s="6">
        <v>0</v>
      </c>
      <c r="C26" s="6">
        <v>28.05</v>
      </c>
      <c r="D26" s="6">
        <v>22.8</v>
      </c>
      <c r="E26" s="6">
        <v>0</v>
      </c>
      <c r="F26" s="6">
        <v>0.07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28.12</v>
      </c>
      <c r="M26" s="6">
        <v>0</v>
      </c>
      <c r="N26" s="6">
        <v>0</v>
      </c>
      <c r="O26" s="18">
        <v>0</v>
      </c>
    </row>
    <row r="27" spans="1:15" ht="12.75">
      <c r="A27" s="6">
        <v>0</v>
      </c>
      <c r="B27" s="6">
        <v>0</v>
      </c>
      <c r="C27" s="6">
        <v>39.95</v>
      </c>
      <c r="D27" s="6">
        <v>32.62</v>
      </c>
      <c r="E27" s="6">
        <v>0</v>
      </c>
      <c r="F27" s="6">
        <v>0.18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40.13</v>
      </c>
      <c r="M27" s="6">
        <v>0</v>
      </c>
      <c r="N27" s="6">
        <v>0</v>
      </c>
      <c r="O27" s="18">
        <v>0</v>
      </c>
    </row>
    <row r="28" spans="1:15" ht="12.75">
      <c r="A28" s="6">
        <v>0</v>
      </c>
      <c r="B28" s="6">
        <v>0</v>
      </c>
      <c r="C28" s="6">
        <v>21.84</v>
      </c>
      <c r="D28" s="6">
        <v>17.78</v>
      </c>
      <c r="E28" s="6">
        <v>0</v>
      </c>
      <c r="F28" s="6">
        <v>0.16</v>
      </c>
      <c r="G28" s="6">
        <v>0</v>
      </c>
      <c r="H28" s="6">
        <v>0</v>
      </c>
      <c r="I28" s="6">
        <v>0</v>
      </c>
      <c r="J28" s="6">
        <v>0</v>
      </c>
      <c r="K28" s="6">
        <v>220.6</v>
      </c>
      <c r="L28" s="6">
        <v>22</v>
      </c>
      <c r="M28" s="6">
        <v>0.07</v>
      </c>
      <c r="N28" s="6">
        <v>0</v>
      </c>
      <c r="O28" s="18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2014-02-17T15:19:02Z</cp:lastPrinted>
  <dcterms:created xsi:type="dcterms:W3CDTF">2011-07-25T06:42:36Z</dcterms:created>
  <dcterms:modified xsi:type="dcterms:W3CDTF">2014-03-06T06:56:13Z</dcterms:modified>
  <cp:category/>
  <cp:version/>
  <cp:contentType/>
  <cp:contentStatus/>
</cp:coreProperties>
</file>