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" sheetId="1" r:id="rId1"/>
  </sheets>
  <definedNames>
    <definedName name="_Z1">#REF!</definedName>
    <definedName name="_xlnm.Print_Area" localSheetId="0">'1'!$A$1:$I$46</definedName>
  </definedNames>
  <calcPr calcMode="manual" fullCalcOnLoad="1"/>
</workbook>
</file>

<file path=xl/sharedStrings.xml><?xml version="1.0" encoding="utf-8"?>
<sst xmlns="http://schemas.openxmlformats.org/spreadsheetml/2006/main" count="73" uniqueCount="38">
  <si>
    <t>Таблиця 1</t>
  </si>
  <si>
    <t xml:space="preserve">Кількість справ та матеріалів, що надійшли до апеляційних та місцевих судів </t>
  </si>
  <si>
    <t>№ з/п</t>
  </si>
  <si>
    <t>Найменування показників</t>
  </si>
  <si>
    <t>А</t>
  </si>
  <si>
    <t>Б</t>
  </si>
  <si>
    <t>Надійшло до апеляційних та місцевих судів (І інстанція) (усього)</t>
  </si>
  <si>
    <t>у тому числі</t>
  </si>
  <si>
    <t>справ і матеріалів кримінального судочинства</t>
  </si>
  <si>
    <t>Усього</t>
  </si>
  <si>
    <t>з них</t>
  </si>
  <si>
    <t>у тому числі справ</t>
  </si>
  <si>
    <t>місцеві загальні</t>
  </si>
  <si>
    <t>усього</t>
  </si>
  <si>
    <t>апеляційні загальні</t>
  </si>
  <si>
    <t xml:space="preserve">справ і матеріалів адміністративного судочинства </t>
  </si>
  <si>
    <t>окружні адміністративні</t>
  </si>
  <si>
    <t>апеляційні адміністративні</t>
  </si>
  <si>
    <t>справ і матеріалів цивільного судочинства</t>
  </si>
  <si>
    <t>справ і матеріалів про адміністративні правопорушення</t>
  </si>
  <si>
    <t>справ і матеріалів господарського судочинства</t>
  </si>
  <si>
    <t>місцеві господарські</t>
  </si>
  <si>
    <t>кримінальних справ та матеріалів</t>
  </si>
  <si>
    <t>адміністративних справ</t>
  </si>
  <si>
    <t xml:space="preserve">апеляційні адміністративні </t>
  </si>
  <si>
    <t xml:space="preserve">цивільних справ </t>
  </si>
  <si>
    <t>господарських справ, матеріалів</t>
  </si>
  <si>
    <t xml:space="preserve">справ про адміністративні правопорушення </t>
  </si>
  <si>
    <t>Надійшло до місцевих та апеляційних судів заяв про перегляд судових рішень за нововиявленими обставинами (усього)</t>
  </si>
  <si>
    <t>про перегляд рішень адміністративного судочинства</t>
  </si>
  <si>
    <t>місцеві загальні та окружні адміністративні</t>
  </si>
  <si>
    <t>апеляційні загальні та апеляційні адміністративні</t>
  </si>
  <si>
    <t>про перегляд рішень цивільного судочинства</t>
  </si>
  <si>
    <t>Надійшло до  апеляційних судів справ про перегляд судових рішень кримінального судочинства за нововиявленими обставинами (у порядку виключного провадження)</t>
  </si>
  <si>
    <t>Надійшло до  апеляційних судів за апеляційними скаргами (усього)</t>
  </si>
  <si>
    <t>Динаміка, %</t>
  </si>
  <si>
    <t>2017 рік</t>
  </si>
  <si>
    <t>2016 рік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</si>
</sst>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9"/>
      <name val="Times New Roman"/>
      <family val="1"/>
    </font>
    <font>
      <b/>
      <sz val="11"/>
      <name val="Times New Roman"/>
      <family val="1"/>
    </font>
    <font>
      <b/>
      <sz val="13.5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1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1" fontId="1" fillId="0" borderId="0" xfId="0" applyNumberFormat="1" applyFont="1" applyAlignment="1">
      <alignment/>
    </xf>
    <xf numFmtId="1" fontId="46" fillId="0" borderId="0" xfId="0" applyNumberFormat="1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176" fontId="1" fillId="34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 shrinkToFi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textRotation="90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textRotation="90" wrapText="1"/>
    </xf>
    <xf numFmtId="0" fontId="1" fillId="33" borderId="12" xfId="0" applyFont="1" applyFill="1" applyBorder="1" applyAlignment="1">
      <alignment horizontal="center" vertical="center" textRotation="90" wrapText="1"/>
    </xf>
    <xf numFmtId="0" fontId="1" fillId="33" borderId="13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 applyProtection="1">
      <alignment horizontal="center" vertical="center" wrapText="1"/>
      <protection locked="0"/>
    </xf>
    <xf numFmtId="0" fontId="8" fillId="33" borderId="1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SheetLayoutView="100" zoomScalePageLayoutView="0" workbookViewId="0" topLeftCell="A1">
      <selection activeCell="A2" sqref="A2:I2"/>
    </sheetView>
  </sheetViews>
  <sheetFormatPr defaultColWidth="9.00390625" defaultRowHeight="12.75"/>
  <cols>
    <col min="1" max="1" width="4.375" style="1" customWidth="1"/>
    <col min="2" max="2" width="4.125" style="1" customWidth="1"/>
    <col min="3" max="3" width="26.625" style="1" customWidth="1"/>
    <col min="4" max="4" width="3.375" style="1" customWidth="1"/>
    <col min="5" max="5" width="13.625" style="1" customWidth="1"/>
    <col min="6" max="6" width="16.875" style="1" customWidth="1"/>
    <col min="7" max="9" width="9.375" style="1" customWidth="1"/>
    <col min="10" max="10" width="15.375" style="1" customWidth="1"/>
    <col min="11" max="11" width="12.75390625" style="1" customWidth="1"/>
    <col min="12" max="16384" width="9.125" style="1" customWidth="1"/>
  </cols>
  <sheetData>
    <row r="1" ht="12" customHeight="1">
      <c r="I1" s="1" t="s">
        <v>0</v>
      </c>
    </row>
    <row r="2" spans="1:13" ht="17.2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2"/>
      <c r="M2" s="10"/>
    </row>
    <row r="3" spans="1:10" ht="14.25" customHeight="1">
      <c r="A3" s="3"/>
      <c r="B3" s="3"/>
      <c r="C3" s="41"/>
      <c r="D3" s="41"/>
      <c r="E3" s="41"/>
      <c r="F3" s="41"/>
      <c r="G3" s="41"/>
      <c r="H3" s="41"/>
      <c r="I3" s="3"/>
      <c r="J3" s="3"/>
    </row>
    <row r="4" spans="1:10" ht="9.75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9" ht="20.25" customHeight="1">
      <c r="A5" s="23" t="s">
        <v>2</v>
      </c>
      <c r="B5" s="21" t="s">
        <v>3</v>
      </c>
      <c r="C5" s="21"/>
      <c r="D5" s="21"/>
      <c r="E5" s="21"/>
      <c r="F5" s="21"/>
      <c r="G5" s="37" t="s">
        <v>37</v>
      </c>
      <c r="H5" s="39" t="s">
        <v>36</v>
      </c>
      <c r="I5" s="37" t="s">
        <v>35</v>
      </c>
    </row>
    <row r="6" spans="1:9" ht="15" customHeight="1">
      <c r="A6" s="23"/>
      <c r="B6" s="21"/>
      <c r="C6" s="21"/>
      <c r="D6" s="21"/>
      <c r="E6" s="21"/>
      <c r="F6" s="21"/>
      <c r="G6" s="38"/>
      <c r="H6" s="40"/>
      <c r="I6" s="38"/>
    </row>
    <row r="7" spans="1:9" ht="14.25" customHeight="1">
      <c r="A7" s="12" t="s">
        <v>4</v>
      </c>
      <c r="B7" s="42" t="s">
        <v>5</v>
      </c>
      <c r="C7" s="42"/>
      <c r="D7" s="42"/>
      <c r="E7" s="42"/>
      <c r="F7" s="42"/>
      <c r="G7" s="12">
        <v>1</v>
      </c>
      <c r="H7" s="12">
        <v>2</v>
      </c>
      <c r="I7" s="12">
        <v>3</v>
      </c>
    </row>
    <row r="8" spans="1:16" ht="30" customHeight="1">
      <c r="A8" s="33">
        <v>1</v>
      </c>
      <c r="B8" s="22" t="s">
        <v>6</v>
      </c>
      <c r="C8" s="22"/>
      <c r="D8" s="22"/>
      <c r="E8" s="22"/>
      <c r="F8" s="22"/>
      <c r="G8" s="13">
        <f>G9+G15+G23+G27+G29</f>
        <v>2895869</v>
      </c>
      <c r="H8" s="13">
        <f>H9+H15+H23+H27+H29</f>
        <v>2974131</v>
      </c>
      <c r="I8" s="14">
        <f>K8</f>
        <v>2.7025393759179024</v>
      </c>
      <c r="J8" s="4">
        <f>SUM(H8-G8)</f>
        <v>78262</v>
      </c>
      <c r="K8" s="5">
        <f>IF(G8=0,"0",SUM(J8*100/G8))</f>
        <v>2.7025393759179024</v>
      </c>
      <c r="L8" s="4"/>
      <c r="M8" s="4">
        <v>0</v>
      </c>
      <c r="N8" s="11"/>
      <c r="P8" s="9"/>
    </row>
    <row r="9" spans="1:16" ht="15" customHeight="1">
      <c r="A9" s="34"/>
      <c r="B9" s="28" t="s">
        <v>7</v>
      </c>
      <c r="C9" s="24" t="s">
        <v>8</v>
      </c>
      <c r="D9" s="32" t="s">
        <v>9</v>
      </c>
      <c r="E9" s="32"/>
      <c r="F9" s="32"/>
      <c r="G9" s="13">
        <f>G11+G13</f>
        <v>894262</v>
      </c>
      <c r="H9" s="13">
        <f>H11+H13</f>
        <v>954033</v>
      </c>
      <c r="I9" s="14">
        <f aca="true" t="shared" si="0" ref="I9:I46">K9</f>
        <v>6.683835386050173</v>
      </c>
      <c r="J9" s="4">
        <f aca="true" t="shared" si="1" ref="J9:J30">SUM(H9-G9)</f>
        <v>59771</v>
      </c>
      <c r="K9" s="5">
        <f aca="true" t="shared" si="2" ref="K9:K46">IF(G9=0,"0",SUM(J9*100/G9))</f>
        <v>6.683835386050173</v>
      </c>
      <c r="L9" s="4"/>
      <c r="M9" s="4"/>
      <c r="N9" s="5"/>
      <c r="P9" s="9"/>
    </row>
    <row r="10" spans="1:16" ht="15" customHeight="1">
      <c r="A10" s="34"/>
      <c r="B10" s="29"/>
      <c r="C10" s="24"/>
      <c r="D10" s="31" t="s">
        <v>10</v>
      </c>
      <c r="E10" s="32" t="s">
        <v>11</v>
      </c>
      <c r="F10" s="32"/>
      <c r="G10" s="13">
        <f>G12+G14</f>
        <v>117112</v>
      </c>
      <c r="H10" s="13">
        <f>H12+H14</f>
        <v>133113</v>
      </c>
      <c r="I10" s="14">
        <f t="shared" si="0"/>
        <v>13.662989275223717</v>
      </c>
      <c r="J10" s="4">
        <f t="shared" si="1"/>
        <v>16001</v>
      </c>
      <c r="K10" s="5">
        <f t="shared" si="2"/>
        <v>13.662989275223717</v>
      </c>
      <c r="L10" s="4"/>
      <c r="M10" s="4"/>
      <c r="N10" s="5"/>
      <c r="P10" s="9"/>
    </row>
    <row r="11" spans="1:16" ht="15.75" customHeight="1">
      <c r="A11" s="34"/>
      <c r="B11" s="29"/>
      <c r="C11" s="24"/>
      <c r="D11" s="31"/>
      <c r="E11" s="32" t="s">
        <v>12</v>
      </c>
      <c r="F11" s="6" t="s">
        <v>13</v>
      </c>
      <c r="G11" s="13">
        <v>894042</v>
      </c>
      <c r="H11" s="13">
        <v>954031</v>
      </c>
      <c r="I11" s="14">
        <f t="shared" si="0"/>
        <v>6.70986374241926</v>
      </c>
      <c r="J11" s="4">
        <f t="shared" si="1"/>
        <v>59989</v>
      </c>
      <c r="K11" s="5">
        <f t="shared" si="2"/>
        <v>6.70986374241926</v>
      </c>
      <c r="L11" s="5"/>
      <c r="M11" s="5"/>
      <c r="N11" s="5"/>
      <c r="P11" s="9"/>
    </row>
    <row r="12" spans="1:16" ht="19.5" customHeight="1">
      <c r="A12" s="34"/>
      <c r="B12" s="29"/>
      <c r="C12" s="24"/>
      <c r="D12" s="31"/>
      <c r="E12" s="32"/>
      <c r="F12" s="7" t="s">
        <v>11</v>
      </c>
      <c r="G12" s="13">
        <v>117112</v>
      </c>
      <c r="H12" s="13">
        <v>133113</v>
      </c>
      <c r="I12" s="14">
        <f t="shared" si="0"/>
        <v>13.662989275223717</v>
      </c>
      <c r="J12" s="4">
        <f t="shared" si="1"/>
        <v>16001</v>
      </c>
      <c r="K12" s="5">
        <f t="shared" si="2"/>
        <v>13.662989275223717</v>
      </c>
      <c r="L12" s="5"/>
      <c r="M12" s="5"/>
      <c r="N12" s="5"/>
      <c r="P12" s="9"/>
    </row>
    <row r="13" spans="1:16" ht="15" customHeight="1">
      <c r="A13" s="34"/>
      <c r="B13" s="29"/>
      <c r="C13" s="24"/>
      <c r="D13" s="31"/>
      <c r="E13" s="24" t="s">
        <v>14</v>
      </c>
      <c r="F13" s="6" t="s">
        <v>13</v>
      </c>
      <c r="G13" s="13">
        <v>220</v>
      </c>
      <c r="H13" s="13">
        <v>2</v>
      </c>
      <c r="I13" s="14">
        <f t="shared" si="0"/>
        <v>-99.0909090909091</v>
      </c>
      <c r="J13" s="4">
        <f t="shared" si="1"/>
        <v>-218</v>
      </c>
      <c r="K13" s="5">
        <f t="shared" si="2"/>
        <v>-99.0909090909091</v>
      </c>
      <c r="L13" s="5"/>
      <c r="M13" s="5"/>
      <c r="N13" s="5"/>
      <c r="P13" s="9"/>
    </row>
    <row r="14" spans="1:16" ht="15" customHeight="1">
      <c r="A14" s="34"/>
      <c r="B14" s="29"/>
      <c r="C14" s="24"/>
      <c r="D14" s="31"/>
      <c r="E14" s="24"/>
      <c r="F14" s="7" t="s">
        <v>11</v>
      </c>
      <c r="G14" s="13"/>
      <c r="H14" s="13"/>
      <c r="I14" s="14" t="str">
        <f t="shared" si="0"/>
        <v>0</v>
      </c>
      <c r="J14" s="4">
        <f t="shared" si="1"/>
        <v>0</v>
      </c>
      <c r="K14" s="5" t="str">
        <f t="shared" si="2"/>
        <v>0</v>
      </c>
      <c r="L14" s="5"/>
      <c r="M14" s="5"/>
      <c r="N14" s="5"/>
      <c r="P14" s="9"/>
    </row>
    <row r="15" spans="1:16" ht="15" customHeight="1">
      <c r="A15" s="34"/>
      <c r="B15" s="29"/>
      <c r="C15" s="24" t="s">
        <v>15</v>
      </c>
      <c r="D15" s="32" t="s">
        <v>9</v>
      </c>
      <c r="E15" s="32"/>
      <c r="F15" s="32"/>
      <c r="G15" s="13">
        <f>G17+G19+G21</f>
        <v>214770</v>
      </c>
      <c r="H15" s="13">
        <f>H17+H19+H21</f>
        <v>232309</v>
      </c>
      <c r="I15" s="14">
        <f t="shared" si="0"/>
        <v>8.166410578758672</v>
      </c>
      <c r="J15" s="4">
        <f t="shared" si="1"/>
        <v>17539</v>
      </c>
      <c r="K15" s="5">
        <f t="shared" si="2"/>
        <v>8.166410578758672</v>
      </c>
      <c r="L15" s="5"/>
      <c r="M15" s="5"/>
      <c r="N15" s="5"/>
      <c r="P15" s="9"/>
    </row>
    <row r="16" spans="1:16" ht="15.75" customHeight="1">
      <c r="A16" s="34"/>
      <c r="B16" s="29"/>
      <c r="C16" s="24"/>
      <c r="D16" s="31" t="s">
        <v>10</v>
      </c>
      <c r="E16" s="24" t="s">
        <v>11</v>
      </c>
      <c r="F16" s="24"/>
      <c r="G16" s="13">
        <f>G18+G20+G22</f>
        <v>136532</v>
      </c>
      <c r="H16" s="13">
        <f>H18+H20+H22</f>
        <v>155796</v>
      </c>
      <c r="I16" s="14">
        <f t="shared" si="0"/>
        <v>14.109512788210822</v>
      </c>
      <c r="J16" s="4">
        <f t="shared" si="1"/>
        <v>19264</v>
      </c>
      <c r="K16" s="5">
        <f t="shared" si="2"/>
        <v>14.109512788210822</v>
      </c>
      <c r="L16" s="5"/>
      <c r="M16" s="5"/>
      <c r="N16" s="5"/>
      <c r="P16" s="9"/>
    </row>
    <row r="17" spans="1:16" ht="16.5" customHeight="1">
      <c r="A17" s="34"/>
      <c r="B17" s="29"/>
      <c r="C17" s="24"/>
      <c r="D17" s="31"/>
      <c r="E17" s="24" t="s">
        <v>12</v>
      </c>
      <c r="F17" s="6" t="s">
        <v>13</v>
      </c>
      <c r="G17" s="13">
        <v>89689</v>
      </c>
      <c r="H17" s="13">
        <v>102847</v>
      </c>
      <c r="I17" s="14">
        <f t="shared" si="0"/>
        <v>14.670695403003712</v>
      </c>
      <c r="J17" s="4">
        <f t="shared" si="1"/>
        <v>13158</v>
      </c>
      <c r="K17" s="5">
        <f t="shared" si="2"/>
        <v>14.670695403003712</v>
      </c>
      <c r="L17" s="5"/>
      <c r="M17" s="5"/>
      <c r="N17" s="5"/>
      <c r="P17" s="9"/>
    </row>
    <row r="18" spans="1:16" ht="18" customHeight="1">
      <c r="A18" s="34"/>
      <c r="B18" s="29"/>
      <c r="C18" s="24"/>
      <c r="D18" s="31"/>
      <c r="E18" s="24"/>
      <c r="F18" s="7" t="s">
        <v>11</v>
      </c>
      <c r="G18" s="13">
        <v>64778</v>
      </c>
      <c r="H18" s="13">
        <v>75921</v>
      </c>
      <c r="I18" s="14">
        <f t="shared" si="0"/>
        <v>17.201827781036773</v>
      </c>
      <c r="J18" s="4">
        <f t="shared" si="1"/>
        <v>11143</v>
      </c>
      <c r="K18" s="5">
        <f t="shared" si="2"/>
        <v>17.201827781036773</v>
      </c>
      <c r="L18" s="5"/>
      <c r="M18" s="5"/>
      <c r="N18" s="5"/>
      <c r="P18" s="9"/>
    </row>
    <row r="19" spans="1:16" ht="16.5" customHeight="1">
      <c r="A19" s="34"/>
      <c r="B19" s="29"/>
      <c r="C19" s="24"/>
      <c r="D19" s="31"/>
      <c r="E19" s="24" t="s">
        <v>16</v>
      </c>
      <c r="F19" s="6" t="s">
        <v>13</v>
      </c>
      <c r="G19" s="13">
        <v>124941</v>
      </c>
      <c r="H19" s="13">
        <v>129340</v>
      </c>
      <c r="I19" s="14">
        <f t="shared" si="0"/>
        <v>3.5208618467916857</v>
      </c>
      <c r="J19" s="4">
        <f t="shared" si="1"/>
        <v>4399</v>
      </c>
      <c r="K19" s="5">
        <f t="shared" si="2"/>
        <v>3.5208618467916857</v>
      </c>
      <c r="L19" s="5"/>
      <c r="M19" s="5"/>
      <c r="N19" s="5"/>
      <c r="P19" s="9"/>
    </row>
    <row r="20" spans="1:16" ht="17.25" customHeight="1">
      <c r="A20" s="34"/>
      <c r="B20" s="29"/>
      <c r="C20" s="24"/>
      <c r="D20" s="31"/>
      <c r="E20" s="24"/>
      <c r="F20" s="7" t="s">
        <v>11</v>
      </c>
      <c r="G20" s="13">
        <v>71677</v>
      </c>
      <c r="H20" s="13">
        <v>79784</v>
      </c>
      <c r="I20" s="14">
        <f t="shared" si="0"/>
        <v>11.310462212425184</v>
      </c>
      <c r="J20" s="4">
        <f t="shared" si="1"/>
        <v>8107</v>
      </c>
      <c r="K20" s="5">
        <f t="shared" si="2"/>
        <v>11.310462212425184</v>
      </c>
      <c r="L20" s="5"/>
      <c r="M20" s="5"/>
      <c r="N20" s="5"/>
      <c r="P20" s="9"/>
    </row>
    <row r="21" spans="1:16" ht="15.75" customHeight="1">
      <c r="A21" s="34"/>
      <c r="B21" s="29"/>
      <c r="C21" s="24"/>
      <c r="D21" s="31"/>
      <c r="E21" s="24" t="s">
        <v>17</v>
      </c>
      <c r="F21" s="6" t="s">
        <v>13</v>
      </c>
      <c r="G21" s="13">
        <v>140</v>
      </c>
      <c r="H21" s="13">
        <v>122</v>
      </c>
      <c r="I21" s="14">
        <f t="shared" si="0"/>
        <v>-12.857142857142858</v>
      </c>
      <c r="J21" s="4">
        <f t="shared" si="1"/>
        <v>-18</v>
      </c>
      <c r="K21" s="5">
        <f t="shared" si="2"/>
        <v>-12.857142857142858</v>
      </c>
      <c r="L21" s="5"/>
      <c r="M21" s="5"/>
      <c r="N21" s="5"/>
      <c r="P21" s="9"/>
    </row>
    <row r="22" spans="1:16" ht="16.5" customHeight="1">
      <c r="A22" s="34"/>
      <c r="B22" s="29"/>
      <c r="C22" s="24"/>
      <c r="D22" s="31"/>
      <c r="E22" s="24"/>
      <c r="F22" s="7" t="s">
        <v>11</v>
      </c>
      <c r="G22" s="13">
        <v>77</v>
      </c>
      <c r="H22" s="13">
        <v>91</v>
      </c>
      <c r="I22" s="14">
        <f t="shared" si="0"/>
        <v>18.181818181818183</v>
      </c>
      <c r="J22" s="4">
        <f t="shared" si="1"/>
        <v>14</v>
      </c>
      <c r="K22" s="5">
        <f t="shared" si="2"/>
        <v>18.181818181818183</v>
      </c>
      <c r="L22" s="5"/>
      <c r="M22" s="5"/>
      <c r="N22" s="5"/>
      <c r="P22" s="9"/>
    </row>
    <row r="23" spans="1:16" ht="16.5" customHeight="1">
      <c r="A23" s="34"/>
      <c r="B23" s="29"/>
      <c r="C23" s="24" t="s">
        <v>18</v>
      </c>
      <c r="D23" s="24" t="s">
        <v>12</v>
      </c>
      <c r="E23" s="24"/>
      <c r="F23" s="6" t="s">
        <v>13</v>
      </c>
      <c r="G23" s="13">
        <v>1002294</v>
      </c>
      <c r="H23" s="13">
        <v>953316</v>
      </c>
      <c r="I23" s="14">
        <f t="shared" si="0"/>
        <v>-4.886590162167987</v>
      </c>
      <c r="J23" s="4">
        <f t="shared" si="1"/>
        <v>-48978</v>
      </c>
      <c r="K23" s="5">
        <f t="shared" si="2"/>
        <v>-4.886590162167987</v>
      </c>
      <c r="L23" s="5"/>
      <c r="M23" s="5"/>
      <c r="N23" s="5"/>
      <c r="P23" s="9"/>
    </row>
    <row r="24" spans="1:16" ht="18.75" customHeight="1">
      <c r="A24" s="34"/>
      <c r="B24" s="29"/>
      <c r="C24" s="24"/>
      <c r="D24" s="24"/>
      <c r="E24" s="24"/>
      <c r="F24" s="7" t="s">
        <v>11</v>
      </c>
      <c r="G24" s="13">
        <v>754902</v>
      </c>
      <c r="H24" s="13">
        <v>726067</v>
      </c>
      <c r="I24" s="14">
        <f t="shared" si="0"/>
        <v>-3.8197011002752674</v>
      </c>
      <c r="J24" s="4">
        <f t="shared" si="1"/>
        <v>-28835</v>
      </c>
      <c r="K24" s="5">
        <f t="shared" si="2"/>
        <v>-3.8197011002752674</v>
      </c>
      <c r="L24" s="5"/>
      <c r="M24" s="5"/>
      <c r="N24" s="5"/>
      <c r="P24" s="9"/>
    </row>
    <row r="25" spans="1:16" ht="18.75" customHeight="1" hidden="1">
      <c r="A25" s="34"/>
      <c r="B25" s="29"/>
      <c r="C25" s="8"/>
      <c r="D25" s="8"/>
      <c r="E25" s="24" t="s">
        <v>14</v>
      </c>
      <c r="F25" s="6" t="s">
        <v>13</v>
      </c>
      <c r="G25" s="13"/>
      <c r="H25" s="13"/>
      <c r="I25" s="14" t="str">
        <f t="shared" si="0"/>
        <v>0</v>
      </c>
      <c r="J25" s="4">
        <f t="shared" si="1"/>
        <v>0</v>
      </c>
      <c r="K25" s="5" t="str">
        <f t="shared" si="2"/>
        <v>0</v>
      </c>
      <c r="L25" s="5"/>
      <c r="M25" s="5"/>
      <c r="N25" s="5"/>
      <c r="P25" s="9"/>
    </row>
    <row r="26" spans="1:16" ht="24" customHeight="1" hidden="1">
      <c r="A26" s="34"/>
      <c r="B26" s="29"/>
      <c r="C26" s="8"/>
      <c r="D26" s="8"/>
      <c r="E26" s="24"/>
      <c r="F26" s="7" t="s">
        <v>11</v>
      </c>
      <c r="G26" s="13"/>
      <c r="H26" s="13"/>
      <c r="I26" s="14" t="str">
        <f t="shared" si="0"/>
        <v>0</v>
      </c>
      <c r="J26" s="4">
        <f t="shared" si="1"/>
        <v>0</v>
      </c>
      <c r="K26" s="5" t="str">
        <f t="shared" si="2"/>
        <v>0</v>
      </c>
      <c r="L26" s="5"/>
      <c r="M26" s="5"/>
      <c r="N26" s="5"/>
      <c r="P26" s="9"/>
    </row>
    <row r="27" spans="1:16" ht="16.5" customHeight="1">
      <c r="A27" s="34"/>
      <c r="B27" s="29"/>
      <c r="C27" s="24" t="s">
        <v>19</v>
      </c>
      <c r="D27" s="24" t="s">
        <v>12</v>
      </c>
      <c r="E27" s="24"/>
      <c r="F27" s="6" t="s">
        <v>13</v>
      </c>
      <c r="G27" s="13">
        <v>669885</v>
      </c>
      <c r="H27" s="13">
        <v>732351</v>
      </c>
      <c r="I27" s="14">
        <f t="shared" si="0"/>
        <v>9.32488412190152</v>
      </c>
      <c r="J27" s="4">
        <f t="shared" si="1"/>
        <v>62466</v>
      </c>
      <c r="K27" s="5">
        <f t="shared" si="2"/>
        <v>9.32488412190152</v>
      </c>
      <c r="L27" s="5"/>
      <c r="M27" s="5"/>
      <c r="N27" s="5"/>
      <c r="P27" s="9"/>
    </row>
    <row r="28" spans="1:16" ht="26.25" customHeight="1">
      <c r="A28" s="34"/>
      <c r="B28" s="29"/>
      <c r="C28" s="24"/>
      <c r="D28" s="24"/>
      <c r="E28" s="24"/>
      <c r="F28" s="7" t="s">
        <v>11</v>
      </c>
      <c r="G28" s="13">
        <v>655334</v>
      </c>
      <c r="H28" s="13">
        <v>716716</v>
      </c>
      <c r="I28" s="14">
        <f t="shared" si="0"/>
        <v>9.366521498960836</v>
      </c>
      <c r="J28" s="4">
        <f t="shared" si="1"/>
        <v>61382</v>
      </c>
      <c r="K28" s="5">
        <f t="shared" si="2"/>
        <v>9.366521498960836</v>
      </c>
      <c r="L28" s="5"/>
      <c r="M28" s="5"/>
      <c r="N28" s="5"/>
      <c r="P28" s="9"/>
    </row>
    <row r="29" spans="1:16" ht="13.5" customHeight="1">
      <c r="A29" s="34"/>
      <c r="B29" s="29"/>
      <c r="C29" s="24" t="s">
        <v>20</v>
      </c>
      <c r="D29" s="24" t="s">
        <v>21</v>
      </c>
      <c r="E29" s="24"/>
      <c r="F29" s="7" t="s">
        <v>13</v>
      </c>
      <c r="G29" s="13">
        <v>114658</v>
      </c>
      <c r="H29" s="13">
        <v>102122</v>
      </c>
      <c r="I29" s="14">
        <f t="shared" si="0"/>
        <v>-10.933384499991279</v>
      </c>
      <c r="J29" s="4">
        <f t="shared" si="1"/>
        <v>-12536</v>
      </c>
      <c r="K29" s="5">
        <f t="shared" si="2"/>
        <v>-10.933384499991279</v>
      </c>
      <c r="L29" s="5"/>
      <c r="M29" s="5"/>
      <c r="N29" s="5"/>
      <c r="P29" s="9"/>
    </row>
    <row r="30" spans="1:16" ht="17.25" customHeight="1">
      <c r="A30" s="35"/>
      <c r="B30" s="30"/>
      <c r="C30" s="24"/>
      <c r="D30" s="24"/>
      <c r="E30" s="24"/>
      <c r="F30" s="8" t="s">
        <v>11</v>
      </c>
      <c r="G30" s="13">
        <v>86241</v>
      </c>
      <c r="H30" s="13">
        <v>75702</v>
      </c>
      <c r="I30" s="14">
        <f t="shared" si="0"/>
        <v>-12.220405607541657</v>
      </c>
      <c r="J30" s="4">
        <f t="shared" si="1"/>
        <v>-10539</v>
      </c>
      <c r="K30" s="5">
        <f t="shared" si="2"/>
        <v>-12.220405607541657</v>
      </c>
      <c r="L30" s="5"/>
      <c r="M30" s="5"/>
      <c r="N30" s="5"/>
      <c r="P30" s="9"/>
    </row>
    <row r="31" spans="1:16" ht="26.25" customHeight="1">
      <c r="A31" s="16">
        <v>2</v>
      </c>
      <c r="B31" s="22" t="s">
        <v>34</v>
      </c>
      <c r="C31" s="22"/>
      <c r="D31" s="22"/>
      <c r="E31" s="22"/>
      <c r="F31" s="22"/>
      <c r="G31" s="13">
        <f>G32+G34+G35+G36+G37+G38</f>
        <v>402226</v>
      </c>
      <c r="H31" s="13">
        <f>H32+H34+H35+H36+H37+H38</f>
        <v>452402</v>
      </c>
      <c r="I31" s="14">
        <f t="shared" si="0"/>
        <v>12.474578968042842</v>
      </c>
      <c r="J31" s="4">
        <f>SUM(H31-G31)</f>
        <v>50176</v>
      </c>
      <c r="K31" s="5">
        <f t="shared" si="2"/>
        <v>12.474578968042842</v>
      </c>
      <c r="L31" s="4">
        <v>0</v>
      </c>
      <c r="M31" s="4"/>
      <c r="N31" s="5"/>
      <c r="P31" s="9"/>
    </row>
    <row r="32" spans="1:16" ht="16.5" customHeight="1">
      <c r="A32" s="16"/>
      <c r="B32" s="23" t="s">
        <v>7</v>
      </c>
      <c r="C32" s="24" t="s">
        <v>22</v>
      </c>
      <c r="D32" s="24"/>
      <c r="E32" s="24"/>
      <c r="F32" s="6" t="s">
        <v>13</v>
      </c>
      <c r="G32" s="13">
        <v>180835</v>
      </c>
      <c r="H32" s="13">
        <v>222610</v>
      </c>
      <c r="I32" s="14">
        <f t="shared" si="0"/>
        <v>23.101169574473968</v>
      </c>
      <c r="J32" s="4">
        <f aca="true" t="shared" si="3" ref="J32:J46">SUM(H32-G32)</f>
        <v>41775</v>
      </c>
      <c r="K32" s="5">
        <f t="shared" si="2"/>
        <v>23.101169574473968</v>
      </c>
      <c r="L32" s="5"/>
      <c r="M32" s="5"/>
      <c r="N32" s="5"/>
      <c r="P32" s="9"/>
    </row>
    <row r="33" spans="1:16" ht="16.5" customHeight="1">
      <c r="A33" s="16"/>
      <c r="B33" s="23"/>
      <c r="C33" s="24"/>
      <c r="D33" s="24"/>
      <c r="E33" s="24"/>
      <c r="F33" s="7" t="s">
        <v>11</v>
      </c>
      <c r="G33" s="13">
        <v>50657</v>
      </c>
      <c r="H33" s="13">
        <v>52276</v>
      </c>
      <c r="I33" s="14">
        <f t="shared" si="0"/>
        <v>3.1960045008587166</v>
      </c>
      <c r="J33" s="4">
        <f t="shared" si="3"/>
        <v>1619</v>
      </c>
      <c r="K33" s="5">
        <f t="shared" si="2"/>
        <v>3.1960045008587166</v>
      </c>
      <c r="L33" s="5"/>
      <c r="M33" s="5"/>
      <c r="N33" s="5"/>
      <c r="P33" s="9"/>
    </row>
    <row r="34" spans="1:16" ht="17.25" customHeight="1">
      <c r="A34" s="16"/>
      <c r="B34" s="23"/>
      <c r="C34" s="24" t="s">
        <v>23</v>
      </c>
      <c r="D34" s="24"/>
      <c r="E34" s="24"/>
      <c r="F34" s="8" t="s">
        <v>14</v>
      </c>
      <c r="G34" s="13"/>
      <c r="H34" s="13"/>
      <c r="I34" s="14" t="str">
        <f t="shared" si="0"/>
        <v>0</v>
      </c>
      <c r="J34" s="4">
        <f t="shared" si="3"/>
        <v>0</v>
      </c>
      <c r="K34" s="5" t="str">
        <f t="shared" si="2"/>
        <v>0</v>
      </c>
      <c r="L34" s="5"/>
      <c r="M34" s="5"/>
      <c r="N34" s="5"/>
      <c r="P34" s="9"/>
    </row>
    <row r="35" spans="1:16" ht="27.75" customHeight="1">
      <c r="A35" s="16"/>
      <c r="B35" s="23"/>
      <c r="C35" s="24"/>
      <c r="D35" s="24"/>
      <c r="E35" s="24"/>
      <c r="F35" s="8" t="s">
        <v>24</v>
      </c>
      <c r="G35" s="13">
        <v>75844</v>
      </c>
      <c r="H35" s="13">
        <v>85974</v>
      </c>
      <c r="I35" s="14">
        <f t="shared" si="0"/>
        <v>13.356363061019989</v>
      </c>
      <c r="J35" s="4">
        <f t="shared" si="3"/>
        <v>10130</v>
      </c>
      <c r="K35" s="5">
        <f t="shared" si="2"/>
        <v>13.356363061019989</v>
      </c>
      <c r="L35" s="5"/>
      <c r="M35" s="5"/>
      <c r="N35" s="5"/>
      <c r="P35" s="9"/>
    </row>
    <row r="36" spans="1:16" ht="16.5" customHeight="1">
      <c r="A36" s="16"/>
      <c r="B36" s="23"/>
      <c r="C36" s="25" t="s">
        <v>25</v>
      </c>
      <c r="D36" s="25"/>
      <c r="E36" s="25"/>
      <c r="F36" s="25"/>
      <c r="G36" s="13">
        <v>101354</v>
      </c>
      <c r="H36" s="13">
        <v>91068</v>
      </c>
      <c r="I36" s="14">
        <f t="shared" si="0"/>
        <v>-10.148588116897212</v>
      </c>
      <c r="J36" s="4">
        <f t="shared" si="3"/>
        <v>-10286</v>
      </c>
      <c r="K36" s="5">
        <f t="shared" si="2"/>
        <v>-10.148588116897212</v>
      </c>
      <c r="L36" s="5"/>
      <c r="M36" s="5"/>
      <c r="N36" s="5"/>
      <c r="P36" s="9"/>
    </row>
    <row r="37" spans="1:16" ht="16.5" customHeight="1">
      <c r="A37" s="16"/>
      <c r="B37" s="23"/>
      <c r="C37" s="25" t="s">
        <v>26</v>
      </c>
      <c r="D37" s="25"/>
      <c r="E37" s="25"/>
      <c r="F37" s="25"/>
      <c r="G37" s="13">
        <v>31237</v>
      </c>
      <c r="H37" s="13">
        <v>30589</v>
      </c>
      <c r="I37" s="14">
        <f t="shared" si="0"/>
        <v>-2.074462976598265</v>
      </c>
      <c r="J37" s="4">
        <f t="shared" si="3"/>
        <v>-648</v>
      </c>
      <c r="K37" s="5">
        <f t="shared" si="2"/>
        <v>-2.074462976598265</v>
      </c>
      <c r="L37" s="5"/>
      <c r="M37" s="5"/>
      <c r="N37" s="5"/>
      <c r="P37" s="9"/>
    </row>
    <row r="38" spans="1:16" ht="17.25" customHeight="1">
      <c r="A38" s="16"/>
      <c r="B38" s="23"/>
      <c r="C38" s="25" t="s">
        <v>27</v>
      </c>
      <c r="D38" s="25"/>
      <c r="E38" s="25"/>
      <c r="F38" s="25"/>
      <c r="G38" s="13">
        <v>12956</v>
      </c>
      <c r="H38" s="13">
        <v>22161</v>
      </c>
      <c r="I38" s="14">
        <f t="shared" si="0"/>
        <v>71.0481630132757</v>
      </c>
      <c r="J38" s="4">
        <f t="shared" si="3"/>
        <v>9205</v>
      </c>
      <c r="K38" s="5">
        <f t="shared" si="2"/>
        <v>71.0481630132757</v>
      </c>
      <c r="L38" s="5"/>
      <c r="M38" s="5"/>
      <c r="N38" s="5"/>
      <c r="P38" s="9"/>
    </row>
    <row r="39" spans="1:16" ht="46.5" customHeight="1">
      <c r="A39" s="15">
        <v>3</v>
      </c>
      <c r="B39" s="21" t="s">
        <v>33</v>
      </c>
      <c r="C39" s="21"/>
      <c r="D39" s="21"/>
      <c r="E39" s="21"/>
      <c r="F39" s="21"/>
      <c r="G39" s="13">
        <v>275</v>
      </c>
      <c r="H39" s="13">
        <v>232</v>
      </c>
      <c r="I39" s="14">
        <f t="shared" si="0"/>
        <v>-15.636363636363637</v>
      </c>
      <c r="J39" s="4">
        <f t="shared" si="3"/>
        <v>-43</v>
      </c>
      <c r="K39" s="5">
        <f t="shared" si="2"/>
        <v>-15.636363636363637</v>
      </c>
      <c r="L39" s="5"/>
      <c r="M39" s="5"/>
      <c r="N39" s="5"/>
      <c r="P39" s="9"/>
    </row>
    <row r="40" spans="1:16" ht="31.5" customHeight="1">
      <c r="A40" s="16">
        <v>4</v>
      </c>
      <c r="B40" s="17" t="s">
        <v>28</v>
      </c>
      <c r="C40" s="17"/>
      <c r="D40" s="17"/>
      <c r="E40" s="17"/>
      <c r="F40" s="17"/>
      <c r="G40" s="13">
        <f>G41+G44</f>
        <v>3662</v>
      </c>
      <c r="H40" s="13">
        <f>H41+H44</f>
        <v>2892</v>
      </c>
      <c r="I40" s="14">
        <f t="shared" si="0"/>
        <v>-21.026761332605133</v>
      </c>
      <c r="J40" s="4">
        <f t="shared" si="3"/>
        <v>-770</v>
      </c>
      <c r="K40" s="5">
        <f t="shared" si="2"/>
        <v>-21.026761332605133</v>
      </c>
      <c r="L40" s="5"/>
      <c r="M40" s="5"/>
      <c r="N40" s="5"/>
      <c r="P40" s="9"/>
    </row>
    <row r="41" spans="1:16" ht="15.75" customHeight="1">
      <c r="A41" s="16"/>
      <c r="B41" s="18" t="s">
        <v>7</v>
      </c>
      <c r="C41" s="19" t="s">
        <v>29</v>
      </c>
      <c r="D41" s="19" t="s">
        <v>9</v>
      </c>
      <c r="E41" s="19"/>
      <c r="F41" s="19"/>
      <c r="G41" s="13">
        <f>G42+G43</f>
        <v>909</v>
      </c>
      <c r="H41" s="13">
        <f>H42+H43</f>
        <v>767</v>
      </c>
      <c r="I41" s="14">
        <f t="shared" si="0"/>
        <v>-15.62156215621562</v>
      </c>
      <c r="J41" s="4">
        <f t="shared" si="3"/>
        <v>-142</v>
      </c>
      <c r="K41" s="5">
        <f t="shared" si="2"/>
        <v>-15.62156215621562</v>
      </c>
      <c r="L41" s="5"/>
      <c r="M41" s="5"/>
      <c r="N41" s="5"/>
      <c r="P41" s="9"/>
    </row>
    <row r="42" spans="1:16" ht="24.75" customHeight="1">
      <c r="A42" s="16"/>
      <c r="B42" s="18"/>
      <c r="C42" s="19"/>
      <c r="D42" s="18" t="s">
        <v>10</v>
      </c>
      <c r="E42" s="19" t="s">
        <v>30</v>
      </c>
      <c r="F42" s="19"/>
      <c r="G42" s="13">
        <v>709</v>
      </c>
      <c r="H42" s="13">
        <v>628</v>
      </c>
      <c r="I42" s="14">
        <f t="shared" si="0"/>
        <v>-11.424541607898448</v>
      </c>
      <c r="J42" s="4">
        <f t="shared" si="3"/>
        <v>-81</v>
      </c>
      <c r="K42" s="5">
        <f t="shared" si="2"/>
        <v>-11.424541607898448</v>
      </c>
      <c r="L42" s="5"/>
      <c r="M42" s="5"/>
      <c r="N42" s="5"/>
      <c r="P42" s="9"/>
    </row>
    <row r="43" spans="1:16" ht="22.5" customHeight="1">
      <c r="A43" s="16"/>
      <c r="B43" s="18"/>
      <c r="C43" s="19"/>
      <c r="D43" s="18"/>
      <c r="E43" s="20" t="s">
        <v>31</v>
      </c>
      <c r="F43" s="20"/>
      <c r="G43" s="13">
        <v>200</v>
      </c>
      <c r="H43" s="13">
        <v>139</v>
      </c>
      <c r="I43" s="14">
        <f t="shared" si="0"/>
        <v>-30.5</v>
      </c>
      <c r="J43" s="4">
        <f t="shared" si="3"/>
        <v>-61</v>
      </c>
      <c r="K43" s="5">
        <f t="shared" si="2"/>
        <v>-30.5</v>
      </c>
      <c r="L43" s="5"/>
      <c r="M43" s="5"/>
      <c r="N43" s="5"/>
      <c r="P43" s="9"/>
    </row>
    <row r="44" spans="1:16" ht="12.75" customHeight="1">
      <c r="A44" s="16"/>
      <c r="B44" s="18"/>
      <c r="C44" s="19" t="s">
        <v>32</v>
      </c>
      <c r="D44" s="19" t="s">
        <v>9</v>
      </c>
      <c r="E44" s="19"/>
      <c r="F44" s="19"/>
      <c r="G44" s="13">
        <f>G45+G46</f>
        <v>2753</v>
      </c>
      <c r="H44" s="13">
        <f>H45+H46</f>
        <v>2125</v>
      </c>
      <c r="I44" s="14">
        <f t="shared" si="0"/>
        <v>-22.81147838721395</v>
      </c>
      <c r="J44" s="4">
        <f t="shared" si="3"/>
        <v>-628</v>
      </c>
      <c r="K44" s="5">
        <f t="shared" si="2"/>
        <v>-22.81147838721395</v>
      </c>
      <c r="L44" s="5"/>
      <c r="P44" s="9"/>
    </row>
    <row r="45" spans="1:16" ht="18" customHeight="1">
      <c r="A45" s="16"/>
      <c r="B45" s="18"/>
      <c r="C45" s="19"/>
      <c r="D45" s="26" t="s">
        <v>10</v>
      </c>
      <c r="E45" s="19" t="s">
        <v>12</v>
      </c>
      <c r="F45" s="19"/>
      <c r="G45" s="13">
        <v>2324</v>
      </c>
      <c r="H45" s="13">
        <v>1796</v>
      </c>
      <c r="I45" s="14">
        <f t="shared" si="0"/>
        <v>-22.719449225473323</v>
      </c>
      <c r="J45" s="4">
        <f t="shared" si="3"/>
        <v>-528</v>
      </c>
      <c r="K45" s="5">
        <f t="shared" si="2"/>
        <v>-22.719449225473323</v>
      </c>
      <c r="L45" s="5"/>
      <c r="P45" s="9"/>
    </row>
    <row r="46" spans="1:16" ht="18" customHeight="1">
      <c r="A46" s="16"/>
      <c r="B46" s="18"/>
      <c r="C46" s="19"/>
      <c r="D46" s="26"/>
      <c r="E46" s="27" t="s">
        <v>14</v>
      </c>
      <c r="F46" s="27"/>
      <c r="G46" s="13">
        <v>429</v>
      </c>
      <c r="H46" s="13">
        <v>329</v>
      </c>
      <c r="I46" s="14">
        <f t="shared" si="0"/>
        <v>-23.31002331002331</v>
      </c>
      <c r="J46" s="4">
        <f t="shared" si="3"/>
        <v>-100</v>
      </c>
      <c r="K46" s="5">
        <f t="shared" si="2"/>
        <v>-23.31002331002331</v>
      </c>
      <c r="L46" s="5"/>
      <c r="P46" s="9"/>
    </row>
    <row r="47" ht="12.75">
      <c r="K47" s="5"/>
    </row>
  </sheetData>
  <sheetProtection/>
  <mergeCells count="53">
    <mergeCell ref="A8:A30"/>
    <mergeCell ref="A2:I2"/>
    <mergeCell ref="A5:A6"/>
    <mergeCell ref="B5:F6"/>
    <mergeCell ref="G5:G6"/>
    <mergeCell ref="H5:H6"/>
    <mergeCell ref="C3:H3"/>
    <mergeCell ref="I5:I6"/>
    <mergeCell ref="B7:F7"/>
    <mergeCell ref="B8:F8"/>
    <mergeCell ref="C9:C14"/>
    <mergeCell ref="D9:F9"/>
    <mergeCell ref="D10:D14"/>
    <mergeCell ref="E10:F10"/>
    <mergeCell ref="E11:E12"/>
    <mergeCell ref="E13:E14"/>
    <mergeCell ref="B9:B30"/>
    <mergeCell ref="C15:C22"/>
    <mergeCell ref="D16:D22"/>
    <mergeCell ref="E21:E22"/>
    <mergeCell ref="C23:C24"/>
    <mergeCell ref="D23:E24"/>
    <mergeCell ref="D15:F15"/>
    <mergeCell ref="E16:F16"/>
    <mergeCell ref="E17:E18"/>
    <mergeCell ref="E19:E20"/>
    <mergeCell ref="E25:E26"/>
    <mergeCell ref="C27:C28"/>
    <mergeCell ref="D27:E28"/>
    <mergeCell ref="C29:C30"/>
    <mergeCell ref="D29:E30"/>
    <mergeCell ref="D45:D46"/>
    <mergeCell ref="E45:F45"/>
    <mergeCell ref="E46:F46"/>
    <mergeCell ref="C37:F37"/>
    <mergeCell ref="C38:F38"/>
    <mergeCell ref="B39:F39"/>
    <mergeCell ref="A31:A38"/>
    <mergeCell ref="B31:F31"/>
    <mergeCell ref="B32:B38"/>
    <mergeCell ref="C32:E33"/>
    <mergeCell ref="C34:E35"/>
    <mergeCell ref="C36:F36"/>
    <mergeCell ref="A40:A46"/>
    <mergeCell ref="B40:F40"/>
    <mergeCell ref="B41:B46"/>
    <mergeCell ref="C41:C43"/>
    <mergeCell ref="D41:F41"/>
    <mergeCell ref="D42:D43"/>
    <mergeCell ref="E42:F42"/>
    <mergeCell ref="E43:F43"/>
    <mergeCell ref="C44:C46"/>
    <mergeCell ref="D44:F44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pastukhova</cp:lastModifiedBy>
  <cp:lastPrinted>2018-02-21T09:05:37Z</cp:lastPrinted>
  <dcterms:created xsi:type="dcterms:W3CDTF">2011-07-25T06:37:41Z</dcterms:created>
  <dcterms:modified xsi:type="dcterms:W3CDTF">2018-02-28T07:38:37Z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1. Кількість справ та матеріалів, що надійшли до апеляційних та місцевих судів_4.2017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2209469</vt:i4>
  </property>
  <property fmtid="{D5CDD505-2E9C-101B-9397-08002B2CF9AE}" pid="7" name="Тип звіту">
    <vt:lpwstr>1. Кількість справ та матеріалів, що надійшли до апеляційних та місцевих судів</vt:lpwstr>
  </property>
  <property fmtid="{D5CDD505-2E9C-101B-9397-08002B2CF9AE}" pid="8" name="К.Cума">
    <vt:lpwstr>C27E4A08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2EF77FD6</vt:lpwstr>
  </property>
  <property fmtid="{D5CDD505-2E9C-101B-9397-08002B2CF9AE}" pid="16" name="Версія БД">
    <vt:lpwstr>3.18.0.1578</vt:lpwstr>
  </property>
</Properties>
</file>